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mes docs\desk\"/>
    </mc:Choice>
  </mc:AlternateContent>
  <xr:revisionPtr revIDLastSave="0" documentId="13_ncr:1_{0CC71F81-5AFE-438F-8EFB-014D48F9599C}" xr6:coauthVersionLast="47" xr6:coauthVersionMax="47" xr10:uidLastSave="{00000000-0000-0000-0000-000000000000}"/>
  <bookViews>
    <workbookView xWindow="-120" yWindow="-120" windowWidth="29040" windowHeight="15720" xr2:uid="{AB796BB6-8980-4297-853F-003C7AC56A5C}"/>
  </bookViews>
  <sheets>
    <sheet name="RED GRANITI Enggmts env." sheetId="12" r:id="rId1"/>
    <sheet name="QMM Enggmts env.et soc" sheetId="11" r:id="rId2"/>
    <sheet name="North Mining Enggmts env" sheetId="10" r:id="rId3"/>
    <sheet name="MOSA Enggmts env.et soc" sheetId="9" r:id="rId4"/>
    <sheet name="GOLD SAND Enggmts env." sheetId="8" r:id="rId5"/>
    <sheet name="Gallois Enggmts env.et soc" sheetId="7" r:id="rId6"/>
    <sheet name="ERG Enggmts env.et soc" sheetId="6" r:id="rId7"/>
    <sheet name="Base Tol Enggmts env." sheetId="5" r:id="rId8"/>
    <sheet name="APC Enggmts env.et soc" sheetId="4" r:id="rId9"/>
    <sheet name="DMSA Enggmts env.et soc" sheetId="3" r:id="rId10"/>
    <sheet name="CEMENTIS Enggmts env.et soc" sheetId="1" r:id="rId11"/>
    <sheet name="AMSA Enggmts env.et soc" sheetId="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 hidden="1">#REF!</definedName>
    <definedName name="___" hidden="1">#REF!</definedName>
    <definedName name="____" hidden="1">#REF!</definedName>
    <definedName name="_____" hidden="1">#REF!</definedName>
    <definedName name="______" hidden="1">#REF!</definedName>
    <definedName name="_______" hidden="1">#REF!</definedName>
    <definedName name="________" hidden="1">#REF!</definedName>
    <definedName name="_____bal01" localSheetId="6" hidden="1">{#N/A,#N/A,FALSE,"Cost Report";"Geology",#N/A,FALSE,"Cost Summary";"Geolgy Recon",#N/A,FALSE,"UG Geology Rep."}</definedName>
    <definedName name="_____bal01" hidden="1">{#N/A,#N/A,FALSE,"Cost Report";"Geology",#N/A,FALSE,"Cost Summary";"Geolgy Recon",#N/A,FALSE,"UG Geology Rep."}</definedName>
    <definedName name="_____bal5" localSheetId="6" hidden="1">{#N/A,#N/A,FALSE,"Act.Fcst Costs"}</definedName>
    <definedName name="_____bal5" hidden="1">{#N/A,#N/A,FALSE,"Act.Fcst Costs"}</definedName>
    <definedName name="_____bal6" localSheetId="6" hidden="1">{#N/A,#N/A,FALSE,"Cost Report";"Geology",#N/A,FALSE,"Cost Summary";"Geolgy Recon",#N/A,FALSE,"UG Geology Rep."}</definedName>
    <definedName name="_____bal6" hidden="1">{#N/A,#N/A,FALSE,"Cost Report";"Geology",#N/A,FALSE,"Cost Summary";"Geolgy Recon",#N/A,FALSE,"UG Geology Rep."}</definedName>
    <definedName name="_____BCS1" localSheetId="6" hidden="1">{#N/A,#N/A,FALSE,"Act.Fcst Costs"}</definedName>
    <definedName name="_____BCS1" hidden="1">{#N/A,#N/A,FALSE,"Act.Fcst Costs"}</definedName>
    <definedName name="_____bla4" localSheetId="6"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____bla4"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___bal01" localSheetId="6" hidden="1">{#N/A,#N/A,FALSE,"Cost Report";"Geology",#N/A,FALSE,"Cost Summary";"Geolgy Recon",#N/A,FALSE,"UG Geology Rep."}</definedName>
    <definedName name="____bal01" hidden="1">{#N/A,#N/A,FALSE,"Cost Report";"Geology",#N/A,FALSE,"Cost Summary";"Geolgy Recon",#N/A,FALSE,"UG Geology Rep."}</definedName>
    <definedName name="____bal5" localSheetId="6" hidden="1">{#N/A,#N/A,FALSE,"Act.Fcst Costs"}</definedName>
    <definedName name="____bal5" hidden="1">{#N/A,#N/A,FALSE,"Act.Fcst Costs"}</definedName>
    <definedName name="____bal6" localSheetId="6" hidden="1">{#N/A,#N/A,FALSE,"Cost Report";"Geology",#N/A,FALSE,"Cost Summary";"Geolgy Recon",#N/A,FALSE,"UG Geology Rep."}</definedName>
    <definedName name="____bal6" hidden="1">{#N/A,#N/A,FALSE,"Cost Report";"Geology",#N/A,FALSE,"Cost Summary";"Geolgy Recon",#N/A,FALSE,"UG Geology Rep."}</definedName>
    <definedName name="____BCS1" localSheetId="6" hidden="1">{#N/A,#N/A,FALSE,"Act.Fcst Costs"}</definedName>
    <definedName name="____BCS1" hidden="1">{#N/A,#N/A,FALSE,"Act.Fcst Costs"}</definedName>
    <definedName name="____bcs4" localSheetId="6" hidden="1">{#N/A,#N/A,FALSE,"Act.Fcst Costs"}</definedName>
    <definedName name="____bcs4" hidden="1">{#N/A,#N/A,FALSE,"Act.Fcst Costs"}</definedName>
    <definedName name="____bla4" localSheetId="6"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___bla4"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__bal01" localSheetId="6" hidden="1">{#N/A,#N/A,FALSE,"Cost Report";"Geology",#N/A,FALSE,"Cost Summary";"Geolgy Recon",#N/A,FALSE,"UG Geology Rep."}</definedName>
    <definedName name="___bal01" hidden="1">{#N/A,#N/A,FALSE,"Cost Report";"Geology",#N/A,FALSE,"Cost Summary";"Geolgy Recon",#N/A,FALSE,"UG Geology Rep."}</definedName>
    <definedName name="___bal5" localSheetId="6" hidden="1">{#N/A,#N/A,FALSE,"Act.Fcst Costs"}</definedName>
    <definedName name="___bal5" hidden="1">{#N/A,#N/A,FALSE,"Act.Fcst Costs"}</definedName>
    <definedName name="___bal6" localSheetId="6" hidden="1">{#N/A,#N/A,FALSE,"Cost Report";"Geology",#N/A,FALSE,"Cost Summary";"Geolgy Recon",#N/A,FALSE,"UG Geology Rep."}</definedName>
    <definedName name="___bal6" hidden="1">{#N/A,#N/A,FALSE,"Cost Report";"Geology",#N/A,FALSE,"Cost Summary";"Geolgy Recon",#N/A,FALSE,"UG Geology Rep."}</definedName>
    <definedName name="___BCS1" localSheetId="6" hidden="1">{#N/A,#N/A,FALSE,"Act.Fcst Costs"}</definedName>
    <definedName name="___BCS1" hidden="1">{#N/A,#N/A,FALSE,"Act.Fcst Costs"}</definedName>
    <definedName name="___bcs4" localSheetId="6" hidden="1">{#N/A,#N/A,FALSE,"Act.Fcst Costs"}</definedName>
    <definedName name="___bcs4" hidden="1">{#N/A,#N/A,FALSE,"Act.Fcst Costs"}</definedName>
    <definedName name="___bla4" localSheetId="6"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__bla4"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_123Graph_A" hidden="1">#REF!</definedName>
    <definedName name="__123Graph_AS_TOT" hidden="1">#REF!</definedName>
    <definedName name="__123Graph_ASCURVE" hidden="1">#REF!</definedName>
    <definedName name="__123Graph_B" hidden="1">#REF!</definedName>
    <definedName name="__123Graph_BS_TOT" hidden="1">#REF!</definedName>
    <definedName name="__123Graph_BSCURVE" hidden="1">#REF!</definedName>
    <definedName name="__123Graph_CS_TOT" hidden="1">#REF!</definedName>
    <definedName name="__123Graph_CSCURVE" hidden="1">#REF!</definedName>
    <definedName name="__123Graph_X" hidden="1">#REF!</definedName>
    <definedName name="__123Graph_XS_TOT" hidden="1">#REF!</definedName>
    <definedName name="__123Graph_XSCURVE" hidden="1">#REF!</definedName>
    <definedName name="__bal01" localSheetId="6" hidden="1">{#N/A,#N/A,FALSE,"Cost Report";"Geology",#N/A,FALSE,"Cost Summary";"Geolgy Recon",#N/A,FALSE,"UG Geology Rep."}</definedName>
    <definedName name="__bal01" hidden="1">{#N/A,#N/A,FALSE,"Cost Report";"Geology",#N/A,FALSE,"Cost Summary";"Geolgy Recon",#N/A,FALSE,"UG Geology Rep."}</definedName>
    <definedName name="__bal5" localSheetId="6" hidden="1">{#N/A,#N/A,FALSE,"Act.Fcst Costs"}</definedName>
    <definedName name="__bal5" hidden="1">{#N/A,#N/A,FALSE,"Act.Fcst Costs"}</definedName>
    <definedName name="__bal6" localSheetId="6" hidden="1">{#N/A,#N/A,FALSE,"Cost Report";"Geology",#N/A,FALSE,"Cost Summary";"Geolgy Recon",#N/A,FALSE,"UG Geology Rep."}</definedName>
    <definedName name="__bal6" hidden="1">{#N/A,#N/A,FALSE,"Cost Report";"Geology",#N/A,FALSE,"Cost Summary";"Geolgy Recon",#N/A,FALSE,"UG Geology Rep."}</definedName>
    <definedName name="__BCS1" localSheetId="6" hidden="1">{#N/A,#N/A,FALSE,"Act.Fcst Costs"}</definedName>
    <definedName name="__BCS1" hidden="1">{#N/A,#N/A,FALSE,"Act.Fcst Costs"}</definedName>
    <definedName name="__bcs4" localSheetId="6" hidden="1">{#N/A,#N/A,FALSE,"Act.Fcst Costs"}</definedName>
    <definedName name="__bcs4" hidden="1">{#N/A,#N/A,FALSE,"Act.Fcst Costs"}</definedName>
    <definedName name="__bla4" localSheetId="6"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_bla4"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08_12_97">#REF!</definedName>
    <definedName name="_1____0_0_F" hidden="1">#REF!</definedName>
    <definedName name="_1__123Graph_ACHART_1" hidden="1">#REF!</definedName>
    <definedName name="_12_____F" hidden="1">#REF!</definedName>
    <definedName name="_16_0_0_F" hidden="1">#REF!</definedName>
    <definedName name="_2___0_0_F" hidden="1">#REF!</definedName>
    <definedName name="_2__123Graph_XCHART_1" hidden="1">#REF!</definedName>
    <definedName name="_2_0_0_F" hidden="1">#REF!</definedName>
    <definedName name="_20F" hidden="1">#REF!</definedName>
    <definedName name="_24_0_0_F" hidden="1">#REF!</definedName>
    <definedName name="_3__0_0_F" hidden="1">#REF!</definedName>
    <definedName name="_3_0_0_F" hidden="1">#REF!</definedName>
    <definedName name="_4______F" hidden="1">#REF!</definedName>
    <definedName name="_4_0_0_F" hidden="1">#REF!</definedName>
    <definedName name="_5_0_0_F" hidden="1">#REF!</definedName>
    <definedName name="_8__0_0_F" hidden="1">#REF!</definedName>
    <definedName name="_bal01" localSheetId="6" hidden="1">{#N/A,#N/A,FALSE,"Cost Report";"Geology",#N/A,FALSE,"Cost Summary";"Geolgy Recon",#N/A,FALSE,"UG Geology Rep."}</definedName>
    <definedName name="_bal01" hidden="1">{#N/A,#N/A,FALSE,"Cost Report";"Geology",#N/A,FALSE,"Cost Summary";"Geolgy Recon",#N/A,FALSE,"UG Geology Rep."}</definedName>
    <definedName name="_bal5" localSheetId="6" hidden="1">{#N/A,#N/A,FALSE,"Act.Fcst Costs"}</definedName>
    <definedName name="_bal5" hidden="1">{#N/A,#N/A,FALSE,"Act.Fcst Costs"}</definedName>
    <definedName name="_bal6" localSheetId="6" hidden="1">{#N/A,#N/A,FALSE,"Cost Report";"Geology",#N/A,FALSE,"Cost Summary";"Geolgy Recon",#N/A,FALSE,"UG Geology Rep."}</definedName>
    <definedName name="_bal6" hidden="1">{#N/A,#N/A,FALSE,"Cost Report";"Geology",#N/A,FALSE,"Cost Summary";"Geolgy Recon",#N/A,FALSE,"UG Geology Rep."}</definedName>
    <definedName name="_BCS1" localSheetId="6" hidden="1">{#N/A,#N/A,FALSE,"Act.Fcst Costs"}</definedName>
    <definedName name="_BCS1" hidden="1">{#N/A,#N/A,FALSE,"Act.Fcst Costs"}</definedName>
    <definedName name="_bcs4" localSheetId="6" hidden="1">{#N/A,#N/A,FALSE,"Act.Fcst Costs"}</definedName>
    <definedName name="_bcs4" hidden="1">{#N/A,#N/A,FALSE,"Act.Fcst Costs"}</definedName>
    <definedName name="_bla4" localSheetId="6"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bla4"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_Fill" hidden="1">#REF!</definedName>
    <definedName name="_xlnm._FilterDatabase" localSheetId="11" hidden="1">'AMSA Enggmts env.et soc'!$A$3:$J$115</definedName>
    <definedName name="_xlnm._FilterDatabase" localSheetId="9" hidden="1">'DMSA Enggmts env.et soc'!$A$3:$J$66</definedName>
    <definedName name="_Key1" hidden="1">#REF!</definedName>
    <definedName name="_Key2" hidden="1">#REF!</definedName>
    <definedName name="_Order1" hidden="1">255</definedName>
    <definedName name="_Order2" hidden="1">255</definedName>
    <definedName name="_Sort" hidden="1">#REF!</definedName>
    <definedName name="A">#REF!</definedName>
    <definedName name="A_297_013">#REF!</definedName>
    <definedName name="AA">#N/A</definedName>
    <definedName name="acconts">#REF!</definedName>
    <definedName name="Annual_interest_rate">[8]Loan!$C$8</definedName>
    <definedName name="anscount" hidden="1">1</definedName>
    <definedName name="ar" localSheetId="6" hidden="1">{#N/A,#N/A,FALSE,"Bilan";"CR Ana",#N/A,FALSE,"Compte de Resultat";"TGCG Ana",#N/A,FALSE,"TGCG";#N/A,#N/A,FALSE,"Tab. de Fin.";#N/A,#N/A,FALSE,"EF-Synth."}</definedName>
    <definedName name="ar" hidden="1">{#N/A,#N/A,FALSE,"Bilan";"CR Ana",#N/A,FALSE,"Compte de Resultat";"TGCG Ana",#N/A,FALSE,"TGCG";#N/A,#N/A,FALSE,"Tab. de Fin.";#N/A,#N/A,FALSE,"EF-Synth."}</definedName>
    <definedName name="as" localSheetId="6" hidden="1">{#N/A,#N/A,FALSE,"Bilan";"CR Ana",#N/A,FALSE,"Compte de Resultat";"TGCG Ana",#N/A,FALSE,"TGCG";#N/A,#N/A,FALSE,"Tab. de Fin.";#N/A,#N/A,FALSE,"EF-Synth."}</definedName>
    <definedName name="as" hidden="1">{#N/A,#N/A,FALSE,"Bilan";"CR Ana",#N/A,FALSE,"Compte de Resultat";"TGCG Ana",#N/A,FALSE,"TGCG";#N/A,#N/A,FALSE,"Tab. de Fin.";#N/A,#N/A,FALSE,"EF-Synth."}</definedName>
    <definedName name="AS2DocOpenMode" hidden="1">"AS2DocumentEdit"</definedName>
    <definedName name="asadzdas" localSheetId="6">SetPrintRange("Chart of Accounts","F",2,"J")</definedName>
    <definedName name="asadzdas">SetPrintRange("Chart of Accounts","F",2,"J")</definedName>
    <definedName name="asfasfa" localSheetId="6">SetPrintRange("Chart of Accounts","F",2,"J")</definedName>
    <definedName name="asfasfa">SetPrintRange("Chart of Accounts","F",2,"J")</definedName>
    <definedName name="bal_fff" localSheetId="6" hidden="1">{#N/A,#N/A,FALSE,"Cost Report";"Geology",#N/A,FALSE,"Cost Summary";"Geolgy Recon",#N/A,FALSE,"UG Geology Rep."}</definedName>
    <definedName name="bal_fff" hidden="1">{#N/A,#N/A,FALSE,"Cost Report";"Geology",#N/A,FALSE,"Cost Summary";"Geolgy Recon",#N/A,FALSE,"UG Geology Rep."}</definedName>
    <definedName name="BAL_FFF01" localSheetId="6" hidden="1">{#N/A,#N/A,FALSE,"Cost Report";"Geology",#N/A,FALSE,"Cost Summary";"Geolgy Recon",#N/A,FALSE,"UG Geology Rep."}</definedName>
    <definedName name="BAL_FFF01" hidden="1">{#N/A,#N/A,FALSE,"Cost Report";"Geology",#N/A,FALSE,"Cost Summary";"Geolgy Recon",#N/A,FALSE,"UG Geology Rep."}</definedName>
    <definedName name="bal_ffffffs" localSheetId="6" hidden="1">{#N/A,#N/A,FALSE,"Cost Report";"Geology",#N/A,FALSE,"Cost Summary";"Geolgy Recon",#N/A,FALSE,"UG Geology Rep."}</definedName>
    <definedName name="bal_ffffffs" hidden="1">{#N/A,#N/A,FALSE,"Cost Report";"Geology",#N/A,FALSE,"Cost Summary";"Geolgy Recon",#N/A,FALSE,"UG Geology Rep."}</definedName>
    <definedName name="bal_fffffsss" localSheetId="6" hidden="1">{#N/A,#N/A,FALSE,"Cost Report";"Geology",#N/A,FALSE,"Cost Summary";"Geolgy Recon",#N/A,FALSE,"UG Geology Rep."}</definedName>
    <definedName name="bal_fffffsss" hidden="1">{#N/A,#N/A,FALSE,"Cost Report";"Geology",#N/A,FALSE,"Cost Summary";"Geolgy Recon",#N/A,FALSE,"UG Geology Rep."}</definedName>
    <definedName name="BAL_FFFSSS" localSheetId="6" hidden="1">{#N/A,#N/A,FALSE,"Cost Report";"Geology",#N/A,FALSE,"Cost Summary";"Geolgy Recon",#N/A,FALSE,"UG Geology Rep."}</definedName>
    <definedName name="BAL_FFFSSS" hidden="1">{#N/A,#N/A,FALSE,"Cost Report";"Geology",#N/A,FALSE,"Cost Summary";"Geolgy Recon",#N/A,FALSE,"UG Geology Rep."}</definedName>
    <definedName name="bal01dff" localSheetId="6" hidden="1">{#N/A,#N/A,FALSE,"Cost Report";"Geology",#N/A,FALSE,"Cost Summary";"Geolgy Recon",#N/A,FALSE,"UG Geology Rep."}</definedName>
    <definedName name="bal01dff" hidden="1">{#N/A,#N/A,FALSE,"Cost Report";"Geology",#N/A,FALSE,"Cost Summary";"Geolgy Recon",#N/A,FALSE,"UG Geology Rep."}</definedName>
    <definedName name="bal6dfadfaf" localSheetId="6" hidden="1">{#N/A,#N/A,FALSE,"Cost Report";"Geology",#N/A,FALSE,"Cost Summary";"Geolgy Recon",#N/A,FALSE,"UG Geology Rep."}</definedName>
    <definedName name="bal6dfadfaf" hidden="1">{#N/A,#N/A,FALSE,"Cost Report";"Geology",#N/A,FALSE,"Cost Summary";"Geolgy Recon",#N/A,FALSE,"UG Geology Rep."}</definedName>
    <definedName name="BALM7">[9]bal07!$A$1:$E$124</definedName>
    <definedName name="BALP7">#REF!</definedName>
    <definedName name="BALR01">[10]CAISSE!$A$1:$F$205</definedName>
    <definedName name="BALR7">[11]bal07!$A$1:$E$203</definedName>
    <definedName name="_xlnm.Database">#REF!</definedName>
    <definedName name="bb" localSheetId="6">Annual_interest_rate/Payments_per_year</definedName>
    <definedName name="bb">Annual_interest_rate/Payments_per_year</definedName>
    <definedName name="Beg.Bal">IF([8]Loan!XFC1&lt;&gt;"",[8]Loan!D16384,"")</definedName>
    <definedName name="BRFAIDA">#REF!</definedName>
    <definedName name="buta2c">[12]Invest!#REF!</definedName>
    <definedName name="CAA">#REF!</definedName>
    <definedName name="cafusd">[13]kynoch!$E$28</definedName>
    <definedName name="calcibs">#REF!</definedName>
    <definedName name="calcibs1">#REF!</definedName>
    <definedName name="cc" localSheetId="6">IF(#REF!&lt;&gt;"",MIN(#REF!,Pmt_to_use-#REF!),"")</definedName>
    <definedName name="cc">IF(#REF!&lt;&gt;"",MIN(#REF!,Pmt_to_use-#REF!),"")</definedName>
    <definedName name="Chooseoption" localSheetId="4">[21]Sheet1!$B$3:$B$4</definedName>
    <definedName name="Chooseoption" localSheetId="1">[1]Sheet1!$B$3:$B$4</definedName>
    <definedName name="Chooseoption">[1]Sheet1!$B$3:$B$4</definedName>
    <definedName name="Code" hidden="1">#REF!</definedName>
    <definedName name="ColAmortEtProvisions" localSheetId="6">COLUMN(AmortEtProvisions)</definedName>
    <definedName name="ColAmortEtProvisions">COLUMN(AmortEtProvisions)</definedName>
    <definedName name="ColBrut" localSheetId="6">COLUMN(Brut)</definedName>
    <definedName name="ColBrut">COLUMN(Brut)</definedName>
    <definedName name="COST3_BASED_ON_VOL_OR_TON" hidden="1">#REF!</definedName>
    <definedName name="Cours">'[14]3901'!#REF!</definedName>
    <definedName name="credimel">[15]Crédit!$H$161</definedName>
    <definedName name="creditprince">#REF!</definedName>
    <definedName name="csDesignMode">1</definedName>
    <definedName name="Cum.Interest">IF(#REF!&lt;&gt;"",#REF!+#REF!,"")</definedName>
    <definedName name="d" localSheetId="6">IF(#REF!&lt;&gt;"",MIN(#REF!,Pmt_to_use-#REF!),"")</definedName>
    <definedName name="d">IF(#REF!&lt;&gt;"",MIN(#REF!,Pmt_to_use-#REF!),"")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baseupdated">1403</definedName>
    <definedName name="dd" localSheetId="6">IF([8]Loan!XFD1&lt;&gt;"",DATE(YEAR(First_payment_due),MONTH(First_payment_due)+([8]Loan!XFD1-1)*12/Payments_per_year,DAY(First_payment_due)),"")</definedName>
    <definedName name="dd">IF([8]Loan!XFD1&lt;&gt;"",DATE(YEAR(First_payment_due),MONTH(First_payment_due)+([8]Loan!XFD1-1)*12/Payments_per_year,DAY(First_payment_due)),"")</definedName>
    <definedName name="ddd" localSheetId="6"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ddd"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DEM">'[16]CA 98'!#REF!</definedName>
    <definedName name="der" localSheetId="6" hidden="1">{#N/A,#N/A,FALSE,"Bilan";"CR Ana",#N/A,FALSE,"Compte de Resultat";"TGCG Ana",#N/A,FALSE,"TGCG";#N/A,#N/A,FALSE,"Tab. de Fin.";#N/A,#N/A,FALSE,"EF-Synth."}</definedName>
    <definedName name="der" hidden="1">{#N/A,#N/A,FALSE,"Bilan";"CR Ana",#N/A,FALSE,"Compte de Resultat";"TGCG Ana",#N/A,FALSE,"TGCG";#N/A,#N/A,FALSE,"Tab. de Fin.";#N/A,#N/A,FALSE,"EF-Synth."}</definedName>
    <definedName name="dfsf" localSheetId="6">SetPrintRange("Trial Balance","F",2,"M")</definedName>
    <definedName name="dfsf">SetPrintRange("Trial Balance","F",2,"M")</definedName>
    <definedName name="Discount" hidden="1">#REF!</definedName>
    <definedName name="display_area_2" hidden="1">#REF!</definedName>
    <definedName name="dre" localSheetId="6" hidden="1">{#N/A,#N/A,FALSE,"Bilan";"CR Pcg",#N/A,FALSE,"Compte de Resultat";"TGCG Pcg",#N/A,FALSE,"TGCG";#N/A,#N/A,FALSE,"Tab. de Fin.";#N/A,#N/A,FALSE,"EF-Synth."}</definedName>
    <definedName name="dre" hidden="1">{#N/A,#N/A,FALSE,"Bilan";"CR Pcg",#N/A,FALSE,"Compte de Resultat";"TGCG Pcg",#N/A,FALSE,"TGCG";#N/A,#N/A,FALSE,"Tab. de Fin.";#N/A,#N/A,FALSE,"EF-Synth."}</definedName>
    <definedName name="ECHEANCIER__FOURNISSEURS">#REF!</definedName>
    <definedName name="ECHEANCIER_FOURNISSEURS1">#REF!</definedName>
    <definedName name="ECHFO1">#REF!</definedName>
    <definedName name="ECHFRNS_FRF_Liste">#REF!</definedName>
    <definedName name="ECHFRNSFRFListe2">#REF!</definedName>
    <definedName name="ee" localSheetId="6"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ee"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Ending.Balance">IF(#REF!&lt;&gt;"",#REF!-#REF!,"")</definedName>
    <definedName name="ETAT" localSheetId="6">OFFSET(Full_Print,0,0,Last_Row)</definedName>
    <definedName name="ETAT">OFFSET(Full_Print,0,0,Last_Row)</definedName>
    <definedName name="ExactAddinConnection" hidden="1">"204"</definedName>
    <definedName name="ExactAddinConnection.204" hidden="1">"CH-HQ-SERVER2;204;David S;1"</definedName>
    <definedName name="ExactAddinReports" hidden="1">1</definedName>
    <definedName name="ExerciceEnCours">2006</definedName>
    <definedName name="Export">#N/A</definedName>
    <definedName name="f">#N/A</definedName>
    <definedName name="fasddfasfasd" localSheetId="6">SetPrintRange("Trial Balance","F",2,"M")</definedName>
    <definedName name="fasddfasfasd">SetPrintRange("Trial Balance","F",2,"M")</definedName>
    <definedName name="FCode" hidden="1">#REF!</definedName>
    <definedName name="ffff" localSheetId="6" hidden="1">{#N/A,#N/A,FALSE,"Bilan";"CR Ana",#N/A,FALSE,"Compte de Resultat";"TGCG Ana",#N/A,FALSE,"TGCG";#N/A,#N/A,FALSE,"Tab. de Fin.";#N/A,#N/A,FALSE,"EF-Synth."}</definedName>
    <definedName name="ffff" hidden="1">{#N/A,#N/A,FALSE,"Bilan";"CR Ana",#N/A,FALSE,"Compte de Resultat";"TGCG Ana",#N/A,FALSE,"TGCG";#N/A,#N/A,FALSE,"Tab. de Fin.";#N/A,#N/A,FALSE,"EF-Synth."}</definedName>
    <definedName name="ficheibs">'[17]inv (2)'!$A$1:$E$41</definedName>
    <definedName name="First_payment_due">[8]Loan!$C$11</definedName>
    <definedName name="FlaggedHiddenSheetsIndex1" hidden="1">"Sheet: Sheet1"</definedName>
    <definedName name="FlaggedHiddenSheetsIndex2" hidden="1">"Sheet: Report"</definedName>
    <definedName name="FlaggedHiddenSheetsIndex3" hidden="1">"Sheet: SQL"</definedName>
    <definedName name="FlaggedHiddenSheetsNumber" hidden="1">3</definedName>
    <definedName name="fsdfdf" localSheetId="6" hidden="1">{#N/A,#N/A,FALSE,"Cost Report";"Geology",#N/A,FALSE,"Cost Summary";"Geolgy Recon",#N/A,FALSE,"UG Geology Rep."}</definedName>
    <definedName name="fsdfdf" hidden="1">{#N/A,#N/A,FALSE,"Cost Report";"Geology",#N/A,FALSE,"Cost Summary";"Geolgy Recon",#N/A,FALSE,"UG Geology Rep."}</definedName>
    <definedName name="fwf" localSheetId="6"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fwf"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gk" localSheetId="6">SetPrintRange("Trial Balance","F",2,"M")</definedName>
    <definedName name="gk">SetPrintRange("Trial Balance","F",2,"M")</definedName>
    <definedName name="HiddenRows" hidden="1">#REF!</definedName>
    <definedName name="hj" localSheetId="6">MATCH(0.01,End_Bal,-1)+1</definedName>
    <definedName name="hj">MATCH(0.01,End_Bal,-1)+1</definedName>
    <definedName name="I" hidden="1">#REF!</definedName>
    <definedName name="Interest">#N/A</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ERT" hidden="1">"c2536"</definedName>
    <definedName name="IQ_CONVERT_PCT" hidden="1">"c2537"</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INT" hidden="1">"c360"</definedName>
    <definedName name="IQ_EBIT_MARGIN" hidden="1">"c359"</definedName>
    <definedName name="IQ_EBIT_OVER_IE" hidden="1">"c1369"</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XCL_SBC" hidden="1">"c3081"</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MEDIAN_EST" hidden="1">"c1661"</definedName>
    <definedName name="IQ_EPS_NORM" hidden="1">"c1902"</definedName>
    <definedName name="IQ_EPS_NUM_EST" hidden="1">"c402"</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DATE" hidden="1">"c1634"</definedName>
    <definedName name="IQ_EST_EPS_GROWTH_1YR" hidden="1">"c1636"</definedName>
    <definedName name="IQ_EST_EPS_GROWTH_5YR" hidden="1">"c1655"</definedName>
    <definedName name="IQ_EST_EPS_GROWTH_Q_1YR" hidden="1">"c1641"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PAYOUT_RATIO" hidden="1">"c3492"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RKET_CAP_LFCF" hidden="1">"c2209"</definedName>
    <definedName name="IQ_MARKETCAP" hidden="1">"c712"</definedName>
    <definedName name="IQ_MARKETING" hidden="1">"c2239"</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39359.4287847222</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jklfjnadfasdgfasfasdfasdfasdd" localSheetId="6">SetPrintRange("P&amp;L Forecast","F",2,"T")</definedName>
    <definedName name="jklfjnadfasdgfasfasdfasdfasdd">SetPrintRange("P&amp;L Forecast","F",2,"T")</definedName>
    <definedName name="Journal_de_paie">#REF!</definedName>
    <definedName name="limcount" hidden="1">1</definedName>
    <definedName name="ljh" localSheetId="6">SetPrintRange("Account Balances","F",2,"J")</definedName>
    <definedName name="ljh">SetPrintRange("Account Balances","F",2,"J")</definedName>
    <definedName name="Maee" localSheetId="6"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Maee"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MatTransfert">1</definedName>
    <definedName name="mETRO1">4743</definedName>
    <definedName name="mino">[18]bal07!$A$1:$E$203</definedName>
    <definedName name="Nationalité" localSheetId="3">[23]Settings!$B$3:$B$151</definedName>
    <definedName name="Nationalité" localSheetId="1">[26]Settings!$C$3:$C$151</definedName>
    <definedName name="Nationalité">[22]Settings!$B$3:$B$151</definedName>
    <definedName name="NbHôtels">8</definedName>
    <definedName name="nh">IF(#REF!&lt;&gt;"",MIN(#REF!,#REF!-#REF!),"")</definedName>
    <definedName name="nkjn">IF(#REF!&lt;&gt;"",MIN(#REF!,[19]!Pmt_to_use-#REF!),"")</definedName>
    <definedName name="noul" hidden="1">#REF!</definedName>
    <definedName name="noul1" hidden="1">#REF!</definedName>
    <definedName name="NP" localSheetId="11">#REF!</definedName>
    <definedName name="NP" localSheetId="8">#REF!</definedName>
    <definedName name="NP" localSheetId="7">#REF!</definedName>
    <definedName name="NP" localSheetId="9">#REF!</definedName>
    <definedName name="NP" localSheetId="6">#REF!</definedName>
    <definedName name="NP" localSheetId="5">#REF!</definedName>
    <definedName name="NP" localSheetId="4">#REF!</definedName>
    <definedName name="NP" localSheetId="3">#REF!</definedName>
    <definedName name="NP" localSheetId="2">#REF!</definedName>
    <definedName name="NP" localSheetId="1">#REF!</definedName>
    <definedName name="NP" localSheetId="0">#REF!</definedName>
    <definedName name="NP">#REF!</definedName>
    <definedName name="Number_of_Payments" localSheetId="6">MATCH(0.01,End_Bal,-1)+1</definedName>
    <definedName name="Number_of_Payments">MATCH(0.01,End_Bal,-1)+1</definedName>
    <definedName name="OOHDataUpdated">1403</definedName>
    <definedName name="OrderTable" hidden="1">#REF!</definedName>
    <definedName name="P.2.11">#REF!</definedName>
    <definedName name="P.2.3.1">#REF!</definedName>
    <definedName name="P2.1">#REF!</definedName>
    <definedName name="P2.2">#REF!</definedName>
    <definedName name="P2.3">#REF!</definedName>
    <definedName name="Package">OFFSET(#REF!,0,0,COUNTA(#REF!)-1,2)</definedName>
    <definedName name="Package_No">OFFSET(#REF!,0,0,COUNTA(#REF!)-1,1)</definedName>
    <definedName name="PAWS_Basis">1</definedName>
    <definedName name="PAWS_EndDate">37489</definedName>
    <definedName name="PAWS_GraphMode">TRUE</definedName>
    <definedName name="PAWS_LastNDays">10</definedName>
    <definedName name="PAWS_PasteRows">FALSE</definedName>
    <definedName name="PAWS_Periodicity">1</definedName>
    <definedName name="PAWS_PeriodSpec">1</definedName>
    <definedName name="PAWS_StartDate">36759</definedName>
    <definedName name="PAWS_UseDates">TRUE</definedName>
    <definedName name="PAWS_UseLastSelection">FALSE</definedName>
    <definedName name="PAWS_UseUnits">TRUE</definedName>
    <definedName name="PAWS_ZeroMode">TRUE</definedName>
    <definedName name="payment.Num">#N/A</definedName>
    <definedName name="Payment_Date" localSheetId="6">DATE(YEAR(Loan_Start),MONTH(Loan_Start)+Payment_Number,DAY(Loan_Start))</definedName>
    <definedName name="Payment_Date">DATE(YEAR(Loan_Start),MONTH(Loan_Start)+Payment_Number,DAY(Loan_Start))</definedName>
    <definedName name="payment1.num">#N/A</definedName>
    <definedName name="Payments_per_year">[8]Loan!$C$10</definedName>
    <definedName name="Pays_Résidence" localSheetId="3">[23]Settings!$C$3:$C$151</definedName>
    <definedName name="Pays_Résidence" localSheetId="1">[26]Settings!$B$3:$B$151</definedName>
    <definedName name="Pays_Résidence">[22]Settings!$C$3:$C$151</definedName>
    <definedName name="PC95C">[12]Invest!#REF!</definedName>
    <definedName name="PCG" localSheetId="6" hidden="1">{#N/A,#N/A,FALSE,"Bilan";"CR Pcg",#N/A,FALSE,"Compte de Resultat";"TGCG Pcg",#N/A,FALSE,"TGCG";#N/A,#N/A,FALSE,"Tab. de Fin.";#N/A,#N/A,FALSE,"EF-Synth."}</definedName>
    <definedName name="PCG" hidden="1">{#N/A,#N/A,FALSE,"Bilan";"CR Pcg",#N/A,FALSE,"Compte de Resultat";"TGCG Pcg",#N/A,FALSE,"TGCG";#N/A,#N/A,FALSE,"Tab. de Fin.";#N/A,#N/A,FALSE,"EF-Synth."}</definedName>
    <definedName name="Periodic_rate" localSheetId="6">Annual_interest_rate/Payments_per_year</definedName>
    <definedName name="Periodic_rate">Annual_interest_rate/Payments_per_year</definedName>
    <definedName name="periodic_rate1" localSheetId="6">Annual_interest_rate/Payments_per_year</definedName>
    <definedName name="periodic_rate1">Annual_interest_rate/Payments_per_year</definedName>
    <definedName name="PL" localSheetId="6">Annual_interest_rate/Payments_per_year</definedName>
    <definedName name="PL">Annual_interest_rate/Payments_per_year</definedName>
    <definedName name="Pmt_to_use">[8]Loan!$C$16</definedName>
    <definedName name="PO_No">OFFSET(#REF!,0,0,COUNTA(#REF!)-1,4)</definedName>
    <definedName name="Principal" localSheetId="6">IF(#REF!&lt;&gt;"",MIN(#REF!,Pmt_to_use-#REF!),"")</definedName>
    <definedName name="Principal">IF(#REF!&lt;&gt;"",MIN(#REF!,Pmt_to_use-#REF!),"")</definedName>
    <definedName name="PRINCIPAL1" localSheetId="6">IF([8]Loan!XFA1&lt;&gt;"",MIN([8]Loan!XFC1,Pmt_to_use-[8]Loan!XFD1),"")</definedName>
    <definedName name="PRINCIPAL1">IF([8]Loan!XFA1&lt;&gt;"",MIN([8]Loan!XFC1,Pmt_to_use-[8]Loan!XFD1),"")</definedName>
    <definedName name="Print_Area_Reset" localSheetId="6">OFFSET(Full_Print,0,0,Last_Row)</definedName>
    <definedName name="Print_Area_Reset">OFFSET(Full_Print,0,0,Last_Row)</definedName>
    <definedName name="PrintRange1" localSheetId="6">SetPrintRange("Chart of Accounts","F",2,"J")</definedName>
    <definedName name="PrintRange1">SetPrintRange("Chart of Accounts","F",2,"J")</definedName>
    <definedName name="PrintRange2" localSheetId="6">SetPrintRange("Account Balances","F",2,"J")</definedName>
    <definedName name="PrintRange2">SetPrintRange("Account Balances","F",2,"J")</definedName>
    <definedName name="PrintRange6" localSheetId="6">SetPrintRange("Debtors Inquiry","F",2,"L")</definedName>
    <definedName name="PrintRange6">SetPrintRange("Debtors Inquiry","F",2,"L")</definedName>
    <definedName name="PrintRange8" localSheetId="6">SetPrintRange("P&amp;L Forecast","F",2,"T")</definedName>
    <definedName name="PrintRange8">SetPrintRange("P&amp;L Forecast","F",2,"T")</definedName>
    <definedName name="PrintRange9" localSheetId="6">SetPrintRange("Trial Balance","F",2,"M")</definedName>
    <definedName name="PrintRange9">SetPrintRange("Trial Balance","F",2,"M")</definedName>
    <definedName name="ProdForm" hidden="1">#REF!</definedName>
    <definedName name="Product" hidden="1">#REF!</definedName>
    <definedName name="ps" localSheetId="6" hidden="1">{#N/A,#N/A,FALSE,"Bilan";"CR Ana",#N/A,FALSE,"Compte de Resultat";"TGCG Ana",#N/A,FALSE,"TGCG";#N/A,#N/A,FALSE,"Tab. de Fin.";#N/A,#N/A,FALSE,"EF-Synth."}</definedName>
    <definedName name="ps" hidden="1">{#N/A,#N/A,FALSE,"Bilan";"CR Ana",#N/A,FALSE,"Compte de Resultat";"TGCG Ana",#N/A,FALSE,"TGCG";#N/A,#N/A,FALSE,"Tab. de Fin.";#N/A,#N/A,FALSE,"EF-Synth."}</definedName>
    <definedName name="qw" localSheetId="6">SetPrintRange("Trial Balance","F",2,"M")</definedName>
    <definedName name="qw">SetPrintRange("Trial Balance","F",2,"M")</definedName>
    <definedName name="rate" localSheetId="6">Annual_interest_rate/Payments_per_year</definedName>
    <definedName name="rate">Annual_interest_rate/Payments_per_year</definedName>
    <definedName name="Rate1">5000</definedName>
    <definedName name="RCArea" hidden="1">#REF!</definedName>
    <definedName name="rt" localSheetId="6">SetPrintRange("P&amp;L Forecast","F",2,"T")</definedName>
    <definedName name="rt">SetPrintRange("P&amp;L Forecast","F",2,"T")</definedName>
    <definedName name="SAPBEXrevision" hidden="1">1</definedName>
    <definedName name="SAPBEXsysID" hidden="1">"PBW"</definedName>
    <definedName name="SAPBEXwbID" hidden="1">"3XOMIIY3FQU08B9HVNC7DDWLQ"</definedName>
    <definedName name="sasdas" localSheetId="6">SetPrintRange("Trial Balance","F",2,"M")</definedName>
    <definedName name="sasdas">SetPrintRange("Trial Balance","F",2,"M")</definedName>
    <definedName name="sdf" localSheetId="6">SetPrintRange("Account Balances","F",2,"J")</definedName>
    <definedName name="sdf">SetPrintRange("Account Balances","F",2,"J")</definedName>
    <definedName name="sencount" hidden="1">1</definedName>
    <definedName name="Sensy" localSheetId="6" hidden="1">{"Admin Costs",#N/A,FALSE,"Act.Fcst Costs"}</definedName>
    <definedName name="Sensy" hidden="1">{"Admin Costs",#N/A,FALSE,"Act.Fcst Costs"}</definedName>
    <definedName name="Sensy1" localSheetId="6" hidden="1">{#N/A,#N/A,FALSE,"Cost Report";#N/A,#N/A,FALSE,"Sept Qtr";#N/A,#N/A,FALSE,"Qtly Summ.";#N/A,#N/A,FALSE,"Report Summary";#N/A,#N/A,FALSE,"Ammort &amp; Dep.";#N/A,#N/A,FALSE,"Rev. GIC Summ.";#N/A,#N/A,FALSE,"CAPEX";#N/A,#N/A,FALSE,"Stockpile Adj.";#N/A,#N/A,FALSE,"Cost Summary"}</definedName>
    <definedName name="Sensy1" hidden="1">{#N/A,#N/A,FALSE,"Cost Report";#N/A,#N/A,FALSE,"Sept Qtr";#N/A,#N/A,FALSE,"Qtly Summ.";#N/A,#N/A,FALSE,"Report Summary";#N/A,#N/A,FALSE,"Ammort &amp; Dep.";#N/A,#N/A,FALSE,"Rev. GIC Summ.";#N/A,#N/A,FALSE,"CAPEX";#N/A,#N/A,FALSE,"Stockpile Adj.";#N/A,#N/A,FALSE,"Cost Summary"}</definedName>
    <definedName name="shane" localSheetId="6" hidden="1">{#N/A,#N/A,FALSE,"Cost Report";"Geology",#N/A,FALSE,"Cost Summary";"Geolgy Recon",#N/A,FALSE,"UG Geology Rep."}</definedName>
    <definedName name="shane" hidden="1">{#N/A,#N/A,FALSE,"Cost Report";"Geology",#N/A,FALSE,"Cost Summary";"Geolgy Recon",#N/A,FALSE,"UG Geology Rep."}</definedName>
    <definedName name="Show.Date" localSheetId="6">IF([8]Loan!XFD1&lt;&gt;"",DATE(YEAR(First_payment_due),MONTH(First_payment_due)+([8]Loan!XFD1-1)*12/Payments_per_year,DAY(First_payment_due)),"")</definedName>
    <definedName name="Show.Date">IF([8]Loan!XFD1&lt;&gt;"",DATE(YEAR(First_payment_due),MONTH(First_payment_due)+([8]Loan!XFD1-1)*12/Payments_per_year,DAY(First_payment_due)),"")</definedName>
    <definedName name="solver_adj" hidden="1">#REF!,#REF!</definedName>
    <definedName name="solver_cvg" hidden="1">0.001</definedName>
    <definedName name="solver_drv" hidden="1">1</definedName>
    <definedName name="solver_est" hidden="1">1</definedName>
    <definedName name="solver_itr" hidden="1">100</definedName>
    <definedName name="solver_lhs1" hidden="1">#REF!</definedName>
    <definedName name="solver_lhs12" hidden="1">#REF!</definedName>
    <definedName name="solver_lhs2" hidden="1">#REF!</definedName>
    <definedName name="solver_lhs4" hidden="1">#REF!</definedName>
    <definedName name="solver_lhs5" hidden="1">#REF!</definedName>
    <definedName name="solver_lhs6" hidden="1">#REF!</definedName>
    <definedName name="solver_lhs8" hidden="1">#REF!</definedName>
    <definedName name="solver_lhs9" hidden="1">#REF!</definedName>
    <definedName name="solver_lin" hidden="1">2</definedName>
    <definedName name="solver_neg" hidden="1">2</definedName>
    <definedName name="solver_num" hidden="1">8</definedName>
    <definedName name="solver_nwt" hidden="1">1</definedName>
    <definedName name="solver_opt" hidden="1">#REF!</definedName>
    <definedName name="solver_pre" hidden="1">0.000001</definedName>
    <definedName name="solver_rel1" hidden="1">3</definedName>
    <definedName name="solver_rel10" hidden="1">1</definedName>
    <definedName name="solver_rel11" hidden="1">3</definedName>
    <definedName name="solver_rel12" hidden="1">3</definedName>
    <definedName name="solver_rel2" hidden="1">3</definedName>
    <definedName name="solver_rel3" hidden="1">3</definedName>
    <definedName name="solver_rel4" hidden="1">3</definedName>
    <definedName name="solver_rel5" hidden="1">3</definedName>
    <definedName name="solver_rel6" hidden="1">1</definedName>
    <definedName name="solver_rel7" hidden="1">1</definedName>
    <definedName name="solver_rel8" hidden="1">3</definedName>
    <definedName name="solver_rel9" hidden="1">3</definedName>
    <definedName name="solver_rhs1" hidden="1">0</definedName>
    <definedName name="solver_rhs10" hidden="1">1</definedName>
    <definedName name="solver_rhs11" hidden="1">0</definedName>
    <definedName name="solver_rhs12" hidden="1">2*#REF!</definedName>
    <definedName name="solver_rhs2" hidden="1">0</definedName>
    <definedName name="solver_rhs3" hidden="1">0</definedName>
    <definedName name="solver_rhs4" hidden="1">0</definedName>
    <definedName name="solver_rhs5" hidden="1">0</definedName>
    <definedName name="solver_rhs6" hidden="1">#REF!</definedName>
    <definedName name="solver_rhs7" hidden="1">1</definedName>
    <definedName name="solver_rhs8" hidden="1">0</definedName>
    <definedName name="solver_rhs9" hidden="1">0</definedName>
    <definedName name="solver_scl" hidden="1">2</definedName>
    <definedName name="solver_sho" hidden="1">2</definedName>
    <definedName name="solver_tim" hidden="1">100</definedName>
    <definedName name="solver_tol" hidden="1">0.05</definedName>
    <definedName name="solver_typ" hidden="1">2</definedName>
    <definedName name="solver_val" hidden="1">0</definedName>
    <definedName name="SpecialPrice" hidden="1">#REF!</definedName>
    <definedName name="sss" localSheetId="6" hidden="1">{#N/A,#N/A,FALSE,"Bilan";"CR Ana",#N/A,FALSE,"Compte de Resultat";"TGCG Ana",#N/A,FALSE,"TGCG";#N/A,#N/A,FALSE,"Tab. de Fin.";#N/A,#N/A,FALSE,"EF-Synth."}</definedName>
    <definedName name="sss" hidden="1">{#N/A,#N/A,FALSE,"Bilan";"CR Ana",#N/A,FALSE,"Compte de Resultat";"TGCG Ana",#N/A,FALSE,"TGCG";#N/A,#N/A,FALSE,"Tab. de Fin.";#N/A,#N/A,FALSE,"EF-Synth."}</definedName>
    <definedName name="tbl_ProdInfo" hidden="1">#REF!</definedName>
    <definedName name="Term_in_years">[8]Loan!$C$9</definedName>
    <definedName name="TextRefCopyRangeCount" hidden="1">16</definedName>
    <definedName name="Total_payments" localSheetId="6">Payments_per_year*Term_in_years</definedName>
    <definedName name="Total_payments">Payments_per_year*Term_in_years</definedName>
    <definedName name="type" localSheetId="4">[21]Sheet1!$D$3:$D$5</definedName>
    <definedName name="type" localSheetId="1">[1]Sheet1!$D$3:$D$5</definedName>
    <definedName name="type">[1]Sheet1!$D$3:$D$5</definedName>
    <definedName name="Type2">[24]Sheet1!$D$3:$D$5</definedName>
    <definedName name="UNI_PRES_MATRIX" hidden="1">4</definedName>
    <definedName name="UNI_RET_VALUE" hidden="1">16</definedName>
    <definedName name="ventedextro">[15]Vente!$H$1092</definedName>
    <definedName name="venteprince">#REF!</definedName>
    <definedName name="venteprince1">#REF!</definedName>
    <definedName name="venteprince2">#REF!</definedName>
    <definedName name="vvvvv" localSheetId="6" hidden="1">{#N/A,#N/A,FALSE,"Bilan";"CR Ana",#N/A,FALSE,"Compte de Resultat";"TGCG Ana",#N/A,FALSE,"TGCG";#N/A,#N/A,FALSE,"Tab. de Fin.";#N/A,#N/A,FALSE,"EF-Synth."}</definedName>
    <definedName name="vvvvv" hidden="1">{#N/A,#N/A,FALSE,"Bilan";"CR Ana",#N/A,FALSE,"Compte de Resultat";"TGCG Ana",#N/A,FALSE,"TGCG";#N/A,#N/A,FALSE,"Tab. de Fin.";#N/A,#N/A,FALSE,"EF-Synth."}</definedName>
    <definedName name="wf" localSheetId="6" hidden="1">{#N/A,#N/A,FALSE,"Act.Fcst Costs"}</definedName>
    <definedName name="wf" hidden="1">{#N/A,#N/A,FALSE,"Act.Fcst Costs"}</definedName>
    <definedName name="WRN" localSheetId="6" hidden="1">{#N/A,#N/A,FALSE,"Bilan";"CR Ana",#N/A,FALSE,"Compte de Resultat";"TGCG Ana",#N/A,FALSE,"TGCG";#N/A,#N/A,FALSE,"Tab. de Fin.";#N/A,#N/A,FALSE,"EF-Synth."}</definedName>
    <definedName name="WRN" hidden="1">{#N/A,#N/A,FALSE,"Bilan";"CR Ana",#N/A,FALSE,"Compte de Resultat";"TGCG Ana",#N/A,FALSE,"TGCG";#N/A,#N/A,FALSE,"Tab. de Fin.";#N/A,#N/A,FALSE,"EF-Synth."}</definedName>
    <definedName name="wrn.12._.Costs._.Act._.Fcast._.All." localSheetId="6" hidden="1">{#N/A,#N/A,FALSE,"Act.Fcst Costs"}</definedName>
    <definedName name="wrn.12._.Costs._.Act._.Fcast._.All." hidden="1">{#N/A,#N/A,FALSE,"Act.Fcst Costs"}</definedName>
    <definedName name="wrn.Budget._.Document." localSheetId="6"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Budget._.Document." hidden="1">{#N/A,#N/A,FALSE,"Report Summary";#N/A,#N/A,FALSE,"Op. Statement";#N/A,#N/A,FALSE,"Qtly Summ.";#N/A,#N/A,FALSE,"BZW Capital";#N/A,#N/A,FALSE,"Ammort &amp; Dep.";#N/A,#N/A,FALSE,"Op Cost Summ";#N/A,#N/A,FALSE,"Rev. GIC Summ.";#N/A,#N/A,FALSE,"Stockpile Adj.";#N/A,#N/A,FALSE,"Backfill Distrib.";#N/A,#N/A,FALSE,"Backfill Detail";#N/A,#N/A,FALSE,"Total Production";#N/A,#N/A,FALSE,"Central";#N/A,#N/A,FALSE,"Discovery";#N/A,#N/A,FALSE,"Contract Rates";#N/A,#N/A,FALSE,"UG Summary";#N/A,#N/A,FALSE,"Plant Statistics";#N/A,#N/A,FALSE,"Advanced Dev.";#N/A,#N/A,FALSE,"Geology Costs";#N/A,#N/A,FALSE,"Admin Costs";#N/A,#N/A,FALSE,"Accom &amp; Flights";#N/A,#N/A,FALSE,"Labour Cost";#N/A,#N/A,FALSE,"Personnel Schedule"}</definedName>
    <definedName name="wrn.Debbie._.Hawkins." localSheetId="6" hidden="1">{"Admin Costs",#N/A,FALSE,"Act.Fcst Costs"}</definedName>
    <definedName name="wrn.Debbie._.Hawkins." hidden="1">{"Admin Costs",#N/A,FALSE,"Act.Fcst Costs"}</definedName>
    <definedName name="wrn.EF._.ANALYTIQUES." localSheetId="6" hidden="1">{#N/A,#N/A,FALSE,"Bilan";"CR Ana",#N/A,FALSE,"Compte de Resultat";"TGCG Ana",#N/A,FALSE,"TGCG";#N/A,#N/A,FALSE,"Tab. de Fin.";#N/A,#N/A,FALSE,"EF-Synth."}</definedName>
    <definedName name="wrn.EF._.ANALYTIQUES." hidden="1">{#N/A,#N/A,FALSE,"Bilan";"CR Ana",#N/A,FALSE,"Compte de Resultat";"TGCG Ana",#N/A,FALSE,"TGCG";#N/A,#N/A,FALSE,"Tab. de Fin.";#N/A,#N/A,FALSE,"EF-Synth."}</definedName>
    <definedName name="wrn.EF._.PCG87." localSheetId="6" hidden="1">{#N/A,#N/A,FALSE,"Bilan";"CR Pcg",#N/A,FALSE,"Compte de Resultat";"TGCG Pcg",#N/A,FALSE,"TGCG";#N/A,#N/A,FALSE,"Tab. de Fin.";#N/A,#N/A,FALSE,"EF-Synth."}</definedName>
    <definedName name="wrn.EF._.PCG87." hidden="1">{#N/A,#N/A,FALSE,"Bilan";"CR Pcg",#N/A,FALSE,"Compte de Resultat";"TGCG Pcg",#N/A,FALSE,"TGCG";#N/A,#N/A,FALSE,"Tab. de Fin.";#N/A,#N/A,FALSE,"EF-Synth."}</definedName>
    <definedName name="wrn.FKL._.C." localSheetId="6" hidden="1">{"IncStat C",#N/A,FALSE,"Sheet1";"Prod Ovh C",#N/A,FALSE,"Sheet1";"MKT Ovh C",#N/A,FALSE,"Sheet1";"Admin Ovh C",#N/A,FALSE,"Sheet1";"OpSheet HF",#N/A,FALSE,"Sheet1";"OpSheet Conv",#N/A,FALSE,"Sheet1";"OpSheet NConv",#N/A,FALSE,"Sheet1";"BSheet C",#N/A,FALSE,"Sheet1"}</definedName>
    <definedName name="wrn.FKL._.C." hidden="1">{"IncStat C",#N/A,FALSE,"Sheet1";"Prod Ovh C",#N/A,FALSE,"Sheet1";"MKT Ovh C",#N/A,FALSE,"Sheet1";"Admin Ovh C",#N/A,FALSE,"Sheet1";"OpSheet HF",#N/A,FALSE,"Sheet1";"OpSheet Conv",#N/A,FALSE,"Sheet1";"OpSheet NConv",#N/A,FALSE,"Sheet1";"BSheet C",#N/A,FALSE,"Sheet1"}</definedName>
    <definedName name="wrn.George._.Viska." localSheetId="6" hidden="1">{#N/A,#N/A,FALSE,"Cost Report";#N/A,#N/A,FALSE,"Qtly Summ.";#N/A,#N/A,FALSE,"Mar  Qtr";#N/A,#N/A,FALSE,"Report Summary"}</definedName>
    <definedName name="wrn.George._.Viska." hidden="1">{#N/A,#N/A,FALSE,"Cost Report";#N/A,#N/A,FALSE,"Qtly Summ.";#N/A,#N/A,FALSE,"Mar  Qtr";#N/A,#N/A,FALSE,"Report Summary"}</definedName>
    <definedName name="wrn.JDReport." localSheetId="6" hidden="1">{#N/A,#N/A,FALSE,"SUMMARY";#N/A,#N/A,FALSE,"Bal Sheet";#N/A,#N/A,FALSE,"P&amp;LConsolidated SUMMARY";#N/A,#N/A,FALSE,"P&amp;L MTH";#N/A,#N/A,FALSE,"P&amp;L YTD";#N/A,#N/A,FALSE,"CASHMOVE - MONTH";#N/A,#N/A,FALSE,"CASHMOV";#N/A,#N/A,FALSE,"WA";#N/A,#N/A,FALSE,"SMM";#N/A,#N/A,FALSE,"NSW";#N/A,#N/A,FALSE,"INDONESIA";#N/A,#N/A,FALSE,"TREASURY";#N/A,#N/A,FALSE,"GS EXPL";#N/A,#N/A,FALSE,"GS OPS";#N/A,#N/A,FALSE,"CORPORATE";#N/A,#N/A,FALSE,"NMS"}</definedName>
    <definedName name="wrn.JDReport." hidden="1">{#N/A,#N/A,FALSE,"SUMMARY";#N/A,#N/A,FALSE,"Bal Sheet";#N/A,#N/A,FALSE,"P&amp;LConsolidated SUMMARY";#N/A,#N/A,FALSE,"P&amp;L MTH";#N/A,#N/A,FALSE,"P&amp;L YTD";#N/A,#N/A,FALSE,"CASHMOVE - MONTH";#N/A,#N/A,FALSE,"CASHMOV";#N/A,#N/A,FALSE,"WA";#N/A,#N/A,FALSE,"SMM";#N/A,#N/A,FALSE,"NSW";#N/A,#N/A,FALSE,"INDONESIA";#N/A,#N/A,FALSE,"TREASURY";#N/A,#N/A,FALSE,"GS EXPL";#N/A,#N/A,FALSE,"GS OPS";#N/A,#N/A,FALSE,"CORPORATE";#N/A,#N/A,FALSE,"NMS"}</definedName>
    <definedName name="wrn.Management._.Accounts." localSheetId="6" hidden="1">{#N/A,#N/A,FALSE,"SUMMARY";#N/A,#N/A,FALSE,"BAL SHEET";#N/A,#N/A,FALSE,"P&amp;LConsolidated SUMMARY";#N/A,#N/A,FALSE,"P&amp;L MTH";#N/A,#N/A,FALSE,"P&amp;L YTD";#N/A,#N/A,FALSE,"CASHMOVE - MONTH";#N/A,#N/A,FALSE,"CASHMOV";#N/A,#N/A,FALSE,"WA";#N/A,#N/A,FALSE,"NSW";#N/A,#N/A,FALSE,"INDONESIA";#N/A,#N/A,FALSE,"NMS";#N/A,#N/A,FALSE,"TREASURY";#N/A,#N/A,FALSE,"GS OPS";#N/A,#N/A,FALSE,"GS EXPL";#N/A,#N/A,FALSE,"CORPORATE";#N/A,#N/A,FALSE,"SMM"}</definedName>
    <definedName name="wrn.Management._.Accounts." hidden="1">{#N/A,#N/A,FALSE,"SUMMARY";#N/A,#N/A,FALSE,"BAL SHEET";#N/A,#N/A,FALSE,"P&amp;LConsolidated SUMMARY";#N/A,#N/A,FALSE,"P&amp;L MTH";#N/A,#N/A,FALSE,"P&amp;L YTD";#N/A,#N/A,FALSE,"CASHMOVE - MONTH";#N/A,#N/A,FALSE,"CASHMOV";#N/A,#N/A,FALSE,"WA";#N/A,#N/A,FALSE,"NSW";#N/A,#N/A,FALSE,"INDONESIA";#N/A,#N/A,FALSE,"NMS";#N/A,#N/A,FALSE,"TREASURY";#N/A,#N/A,FALSE,"GS OPS";#N/A,#N/A,FALSE,"GS EXPL";#N/A,#N/A,FALSE,"CORPORATE";#N/A,#N/A,FALSE,"SMM"}</definedName>
    <definedName name="wrn.Management1" localSheetId="6" hidden="1">{#N/A,#N/A,FALSE,"SUMMARY";#N/A,#N/A,FALSE,"BAL SHEET";#N/A,#N/A,FALSE,"P&amp;L MTH";#N/A,#N/A,FALSE,"P&amp;L YTD";#N/A,#N/A,FALSE,"P&amp;L SUMMARY";#N/A,#N/A,FALSE,"CASHFLOW - MONTH";#N/A,#N/A,FALSE,"CASHFLOW";#N/A,#N/A,FALSE,"WA";#N/A,#N/A,FALSE,"NSW";#N/A,#N/A,FALSE,"INDONESIA";#N/A,#N/A,FALSE,"NMS";#N/A,#N/A,FALSE,"TREASURY";#N/A,#N/A,FALSE,"GS OPS";#N/A,#N/A,FALSE,"GS EXPL";#N/A,#N/A,FALSE,"CORPORATE"}</definedName>
    <definedName name="wrn.Management1" hidden="1">{#N/A,#N/A,FALSE,"SUMMARY";#N/A,#N/A,FALSE,"BAL SHEET";#N/A,#N/A,FALSE,"P&amp;L MTH";#N/A,#N/A,FALSE,"P&amp;L YTD";#N/A,#N/A,FALSE,"P&amp;L SUMMARY";#N/A,#N/A,FALSE,"CASHFLOW - MONTH";#N/A,#N/A,FALSE,"CASHFLOW";#N/A,#N/A,FALSE,"WA";#N/A,#N/A,FALSE,"NSW";#N/A,#N/A,FALSE,"INDONESIA";#N/A,#N/A,FALSE,"NMS";#N/A,#N/A,FALSE,"TREASURY";#N/A,#N/A,FALSE,"GS OPS";#N/A,#N/A,FALSE,"GS EXPL";#N/A,#N/A,FALSE,"CORPORATE"}</definedName>
    <definedName name="wrn.Melbourne." localSheetId="6" hidden="1">{#N/A,#N/A,FALSE,"Cost Report";#N/A,#N/A,FALSE,"Sept Qtr";#N/A,#N/A,FALSE,"Qtly Summ.";#N/A,#N/A,FALSE,"Report Summary";#N/A,#N/A,FALSE,"Ammort &amp; Dep.";#N/A,#N/A,FALSE,"Rev. GIC Summ.";#N/A,#N/A,FALSE,"CAPEX";#N/A,#N/A,FALSE,"Stockpile Adj.";#N/A,#N/A,FALSE,"Cost Summary"}</definedName>
    <definedName name="wrn.Melbourne." hidden="1">{#N/A,#N/A,FALSE,"Cost Report";#N/A,#N/A,FALSE,"Sept Qtr";#N/A,#N/A,FALSE,"Qtly Summ.";#N/A,#N/A,FALSE,"Report Summary";#N/A,#N/A,FALSE,"Ammort &amp; Dep.";#N/A,#N/A,FALSE,"Rev. GIC Summ.";#N/A,#N/A,FALSE,"CAPEX";#N/A,#N/A,FALSE,"Stockpile Adj.";#N/A,#N/A,FALSE,"Cost Summary"}</definedName>
    <definedName name="wrn.Month._.Report." localSheetId="6"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onth._.Report." hidden="1">{#N/A,#N/A,FALSE,"Qtly Summ.";#N/A,#N/A,FALSE,"Cost Report";#N/A,#N/A,FALSE,"Sept Qtr";#N/A,#N/A,FALSE,"Report Summary";#N/A,#N/A,FALSE,"Cost Summary";#N/A,#N/A,FALSE,"Op Cost Summ";#N/A,#N/A,FALSE,"Central";#N/A,#N/A,FALSE,"Discovery";#N/A,#N/A,FALSE,"Total Production";#N/A,#N/A,FALSE,"UG Summary";#N/A,#N/A,FALSE,"UG Geology Rep.";#N/A,#N/A,FALSE,"Table 2.1";#N/A,#N/A,FALSE,"Plant Statistics";#N/A,#N/A,FALSE,"Advanced Dev.";#N/A,#N/A,FALSE,"Backfill Distrib.";#N/A,#N/A,FALSE,"Stockpile Adj.";#N/A,#N/A,FALSE,"Backfill Detail";#N/A,#N/A,FALSE,"CAPEX";#N/A,#N/A,FALSE,"Capital Detail";#N/A,#N/A,FALSE,"Advanced Dev."}</definedName>
    <definedName name="wrn.Murray._.Simons." localSheetId="6" hidden="1">{#N/A,#N/A,FALSE,"Cost Report";#N/A,#N/A,FALSE,"Table 2.1";#N/A,#N/A,FALSE,"Plant Statistics";"Plant Costs",#N/A,FALSE,"Cost Summary"}</definedName>
    <definedName name="wrn.Murray._.Simons." hidden="1">{#N/A,#N/A,FALSE,"Cost Report";#N/A,#N/A,FALSE,"Table 2.1";#N/A,#N/A,FALSE,"Plant Statistics";"Plant Costs",#N/A,FALSE,"Cost Summary"}</definedName>
    <definedName name="wrn.my._.view." localSheetId="6" hidden="1">{"myview",#N/A,FALSE,"note"}</definedName>
    <definedName name="wrn.my._.view." hidden="1">{"myview",#N/A,FALSE,"note"}</definedName>
    <definedName name="wrn.Peter._.Johnston." localSheetId="6"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eter._.Johnston." hidden="1">{#N/A,#N/A,FALSE,"Cost Report";#N/A,#N/A,FALSE,"June Qtr";#N/A,#N/A,FALSE,"Report Summary";#N/A,#N/A,FALSE,"Qtly Summ.";#N/A,#N/A,FALSE,"Cost Summary";#N/A,#N/A,FALSE,"CapEx";#N/A,#N/A,FALSE,"Total Production";#N/A,#N/A,FALSE,"Central";#N/A,#N/A,FALSE,"Discovery";#N/A,#N/A,FALSE,"UG Summary";#N/A,#N/A,FALSE,"UG Prod.Recon.";#N/A,#N/A,FALSE,"Backfill Distrib.";#N/A,#N/A,FALSE,"EOM Survey";#N/A,#N/A,FALSE,"UG Geology Rep.";#N/A,#N/A,FALSE,"Table 2.1";#N/A,#N/A,FALSE,"Plant Statistics";#N/A,#N/A,FALSE,"Advanced Dev.";#N/A,#N/A,FALSE,"Stockpile Value"}</definedName>
    <definedName name="wrn.pri." localSheetId="6" hidden="1">{"BS",#N/A,FALSE,"BS";"BS trend",#N/A,FALSE,"BS";"KPI",#N/A,FALSE,"KPI";"KPI trend",#N/A,FALSE,"KPI";"CF trend",#N/A,FALSE,"CF";"CF",#N/A,FALSE,"CF";"P&amp;LC",#N/A,FALSE,"P&amp;L";"P&amp;LC trend",#N/A,FALSE,"P&amp;L";"traffic",#N/A,FALSE,"Traffic";"P&amp;LR",#N/A,FALSE,"P&amp;L";"P&amp;LR trend",#N/A,FALSE,"P&amp;L";#N/A,#N/A,FALSE,"Variance";"Debtors",#N/A,FALSE,"Deb"}</definedName>
    <definedName name="wrn.pri." hidden="1">{"BS",#N/A,FALSE,"BS";"BS trend",#N/A,FALSE,"BS";"KPI",#N/A,FALSE,"KPI";"KPI trend",#N/A,FALSE,"KPI";"CF trend",#N/A,FALSE,"CF";"CF",#N/A,FALSE,"CF";"P&amp;LC",#N/A,FALSE,"P&amp;L";"P&amp;LC trend",#N/A,FALSE,"P&amp;L";"traffic",#N/A,FALSE,"Traffic";"P&amp;LR",#N/A,FALSE,"P&amp;L";"P&amp;LR trend",#N/A,FALSE,"P&amp;L";#N/A,#N/A,FALSE,"Variance";"Debtors",#N/A,FALSE,"Deb"}</definedName>
    <definedName name="wrn.Rob._.Smith." localSheetId="6" hidden="1">{#N/A,#N/A,FALSE,"Cost Report";"Geology",#N/A,FALSE,"Cost Summary";"Geolgy Recon",#N/A,FALSE,"UG Geology Rep."}</definedName>
    <definedName name="wrn.Rob._.Smith." hidden="1">{#N/A,#N/A,FALSE,"Cost Report";"Geology",#N/A,FALSE,"Cost Summary";"Geolgy Recon",#N/A,FALSE,"UG Geology Rep."}</definedName>
    <definedName name="wrn.Simon._.Wulff." localSheetId="6"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Simon._.Wulff." hidden="1">{#N/A,#N/A,FALSE,"Cost Report";"U/G Costs",#N/A,FALSE,"Cost Summary";"UG Prod Sched",#N/A,FALSE,"Total Production";"UG Dev Summ",#N/A,FALSE,"UG Summary";#N/A,#N/A,FALSE,"Central";#N/A,#N/A,FALSE,"Discovery";#N/A,#N/A,FALSE,"Backfill Distrib.";#N/A,#N/A,FALSE,"EOM Survey";#N/A,#N/A,FALSE,"UG Prod.Recon.";"Geolgy Recon",#N/A,FALSE,"UG Geology Rep.";#N/A,#N/A,FALSE,"Advanced Dev."}</definedName>
    <definedName name="wrn.Test." localSheetId="6" hidden="1">{#N/A,#N/A,FALSE,"Sheet1"}</definedName>
    <definedName name="wrn.Test." hidden="1">{#N/A,#N/A,FALSE,"Sheet1"}</definedName>
    <definedName name="x">#REF!</definedName>
    <definedName name="XX" localSheetId="6">Annual_interest_rate/Payments_per_year</definedName>
    <definedName name="XX">Annual_interest_rate/Payments_per_year</definedName>
    <definedName name="xxxxxxx" localSheetId="6" hidden="1">{#N/A,#N/A,FALSE,"Bilan";"CR Ana",#N/A,FALSE,"Compte de Resultat";"TGCG Ana",#N/A,FALSE,"TGCG";#N/A,#N/A,FALSE,"Tab. de Fin.";#N/A,#N/A,FALSE,"EF-Synth."}</definedName>
    <definedName name="xxxxxxx" hidden="1">{#N/A,#N/A,FALSE,"Bilan";"CR Ana",#N/A,FALSE,"Compte de Resultat";"TGCG Ana",#N/A,FALSE,"TGCG";#N/A,#N/A,FALSE,"Tab. de Fin.";#N/A,#N/A,FALSE,"EF-Synth."}</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1" i="11" l="1"/>
  <c r="H7" i="7" l="1"/>
  <c r="F27" i="6" l="1"/>
  <c r="F11" i="5" l="1"/>
  <c r="F9" i="5"/>
</calcChain>
</file>

<file path=xl/sharedStrings.xml><?xml version="1.0" encoding="utf-8"?>
<sst xmlns="http://schemas.openxmlformats.org/spreadsheetml/2006/main" count="2427" uniqueCount="854">
  <si>
    <t>ANNEXE 7: Engagements environnementaux et sociaux réalisés par la société extractive (6.1) et suivi (6.4)</t>
  </si>
  <si>
    <t>Dépenses sociales et environnementales engagées au cours de l'exercice 2023</t>
  </si>
  <si>
    <t>Références rendant obligatoires ou prévoyant les dépenses sociales et environnementales ( politique RSE de l'entreprise, cahier de charge, contrat, loi…)</t>
  </si>
  <si>
    <t>Date d'établissement du document</t>
  </si>
  <si>
    <t>Date des dernières mise à jour du document</t>
  </si>
  <si>
    <t>Descriptif de la dépense sociale et environnementale</t>
  </si>
  <si>
    <t xml:space="preserve"> Valeur  (Ariary)</t>
  </si>
  <si>
    <t xml:space="preserve"> Bénéficiaires</t>
  </si>
  <si>
    <t>Entité bénéficiaire</t>
  </si>
  <si>
    <t>Nom complet</t>
  </si>
  <si>
    <t>Genre (F/M)</t>
  </si>
  <si>
    <t>Fonction</t>
  </si>
  <si>
    <t>Dépenses sociales et environnementales obligatoires (loi, contrats, accords, cahier des charges…)</t>
  </si>
  <si>
    <t>n/a</t>
  </si>
  <si>
    <t>Dépenses sociales et environnementales volontaires (au delà des obligations legales)</t>
  </si>
  <si>
    <t>DonationdeprixpourlesmeilleursélèvesZAPIBITY</t>
  </si>
  <si>
    <t>SubventionspourlesenseignantsEPP/Lycéeannéescolaire2022/2023</t>
  </si>
  <si>
    <t>TravauxdefinitiondulycéeIbity:Menuiserie,garde-fouvéranda§escalier...Salairetacheron</t>
  </si>
  <si>
    <t>24970000,0</t>
  </si>
  <si>
    <t>TravauxdebétonnagepisteaccèsUsineIbity(tranokambana-casseur)</t>
  </si>
  <si>
    <t>Travauxd'urgencepisteaccèsversAmbarinakanga</t>
  </si>
  <si>
    <t xml:space="preserve">AménagementMaisonDigitale/Maisondel'Environnement
</t>
  </si>
  <si>
    <t>InaugurationBureaudelagendarmerie</t>
  </si>
  <si>
    <t xml:space="preserve">Traild'Ibity(ATA)_Antena/Cementis
</t>
  </si>
  <si>
    <t xml:space="preserve">19025000
</t>
  </si>
  <si>
    <t>DonationdeprixpourlesmeilleursélèvesZAPTRITRIVA</t>
  </si>
  <si>
    <t>TravauxderéhabilitationduCEG:6sallesdeclasse</t>
  </si>
  <si>
    <t>InaugurationLycéeTritriva</t>
  </si>
  <si>
    <t>Adductiond'eau:Ambohimirary,Tsiatosika,Soamanandray
Extensionderéseau(captage,conduited'eau,réservoir,bornesfontaines)</t>
  </si>
  <si>
    <t>Travauxdeconstructionde05maisonsMaharitra(2èmevague)</t>
  </si>
  <si>
    <t>Travauxd'adductiond'eaupotable05maisonsmaharitra(2ème)
Chateaud'eau,pompe</t>
  </si>
  <si>
    <t>Paiements environnementaux relatifs à l'exercice 2023</t>
  </si>
  <si>
    <t>Nature du paiement</t>
  </si>
  <si>
    <t>Entité perceptrice</t>
  </si>
  <si>
    <t>Montant dû pour 2023</t>
  </si>
  <si>
    <t>Methode de determination du montant dû</t>
  </si>
  <si>
    <t>Montant effectivement payé</t>
  </si>
  <si>
    <t>Date de paiement</t>
  </si>
  <si>
    <t>Référence de paiement</t>
  </si>
  <si>
    <t>Observation</t>
  </si>
  <si>
    <t>Suivi de l'impact environnemental et social</t>
  </si>
  <si>
    <t>N° bloc/Titre</t>
  </si>
  <si>
    <t>Entité ayant effectué le suivi</t>
  </si>
  <si>
    <t>Date d'envoi du rapport de suivi</t>
  </si>
  <si>
    <t xml:space="preserve">Date de descente sur terrain </t>
  </si>
  <si>
    <t>Conclusion de l'entité gouvernementale à l'issue du suivi</t>
  </si>
  <si>
    <t>Commentaire sur le suivi de l'engagement environnemental et social par l'entreprise</t>
  </si>
  <si>
    <t>Veuillez joindre à ce  formulaire ou  indiquer ci-contre le lien correspondant si les documents sont disponibles en ligne :</t>
  </si>
  <si>
    <t>Designation</t>
  </si>
  <si>
    <t>Lien</t>
  </si>
  <si>
    <t>Observations</t>
  </si>
  <si>
    <t xml:space="preserve">Cahier des charges </t>
  </si>
  <si>
    <t>Tout autre document decrivant le niveau et l'allocation des dépenses sociales obligatoires</t>
  </si>
  <si>
    <t>Contrats imposants les paiements environnementaux</t>
  </si>
  <si>
    <t xml:space="preserve">Rapport de suivi environnemental </t>
  </si>
  <si>
    <t>Documentation des resultats du suivi effectué par l'ONE</t>
  </si>
  <si>
    <t>Plan de Gestion Environnementale Spécifique</t>
  </si>
  <si>
    <t>Prise en charge du representant de l'ONE pendant la visite d'échange sur la gestion des risques et catastrophes à Antsirabe</t>
  </si>
  <si>
    <t>Office National de l'Environnement</t>
  </si>
  <si>
    <t>RAIVOARINJANAHARY Hanitrinirina</t>
  </si>
  <si>
    <t>cadre d'etude en evaluation --ONE Antananarivo</t>
  </si>
  <si>
    <t>Prise en charge des agents de la Direction Régionale de l'Agriculture et de l'Elevage Alaotra Mangoro durant la réunion de coordination et suivi des activités à Ambolomaro</t>
  </si>
  <si>
    <t>Service Technique déconcentré, DREAH Alaotra-Mangoro</t>
  </si>
  <si>
    <t>RAKOTOARINOSY Hajandrianony Damascène</t>
  </si>
  <si>
    <t>H</t>
  </si>
  <si>
    <t>Directeur Régional de l'eau, de l'Assainissement et  de l'hygiène Alaotra Mangoro</t>
  </si>
  <si>
    <t>Prise en charge des participants à la réunion du comité de zone de bail du 28/01/2023 autrour de la mine</t>
  </si>
  <si>
    <t>Comité de zone de Bail</t>
  </si>
  <si>
    <t>Plusieurs beneficiaires</t>
  </si>
  <si>
    <t xml:space="preserve"> - </t>
  </si>
  <si>
    <t>Membres du comité</t>
  </si>
  <si>
    <t>Prise en charge des représentants de la DRAE Alaotra Mangoro à l'évaluation del' impact de la distribution MADASUL au niveau AUE</t>
  </si>
  <si>
    <t>Securité des communautés, location d'un Bus scolaire pour enfants habitant près de la mine et qui emprinte la route d'accès vers Ambatovy</t>
  </si>
  <si>
    <t>Communauté locale, 42 élèves</t>
  </si>
  <si>
    <t>Plusieurs bénéficiiares</t>
  </si>
  <si>
    <t>Les élèves des 2 villages dans l'enceinte de la Mine</t>
  </si>
  <si>
    <t xml:space="preserve">Conseil et accoamgpnent sur les us et coutumes locales dans la zone de Moramanga </t>
  </si>
  <si>
    <t>Autorité Traditionnelle</t>
  </si>
  <si>
    <t xml:space="preserve">Vincent Sylvère RAKOTONIRINA </t>
  </si>
  <si>
    <t>Président de l'Association de Tangalamena VTDM</t>
  </si>
  <si>
    <t>Prise en charge des participants à l'élaboration du Plan de Travail Annuel,  Reseau de Protection de l'Enfance de  Moramanga.</t>
  </si>
  <si>
    <t>Service Technique déconcentré, Service de la Population Moramanga</t>
  </si>
  <si>
    <t>ANDRIAMANATSIORY Sahobisoa Harisainana</t>
  </si>
  <si>
    <t>F</t>
  </si>
  <si>
    <t>Chef de Service</t>
  </si>
  <si>
    <t xml:space="preserve">Prise en charge des agents de la Direction Régionale de l'Agriculture et de l'Elevage Alaotra Mangoro pendant la  formation des paysans et des organisations paysannes de Moramanga du 13 au 17022023 </t>
  </si>
  <si>
    <t>Construction et réhabilitation du canal Ambolomaro à travers des mains d'œuvre temporaire 1ère tranche Ambolomaro</t>
  </si>
  <si>
    <t>Association paysannes: 58 membres</t>
  </si>
  <si>
    <t>Plusieurs bénéficiaires</t>
  </si>
  <si>
    <t>Paysans volontaire Ambolomaro</t>
  </si>
  <si>
    <t>Prise en charge des participants à la  réunion du comité zone de bail aux alentours de la mine-Moramanga</t>
  </si>
  <si>
    <t xml:space="preserve"> -</t>
  </si>
  <si>
    <t>Prise en charhes des agents de la Direction Régionale de l'Agriculture et de l'Elevage Alaotra Mangoro pendant la  formation des paysans et des organisations paysannes de Moramanga du 20 au 25022023</t>
  </si>
  <si>
    <t>Prise en charge de l'indemnité trimestrielle des membres des Associations Locales de Surveillance DEC 22_JAN_FEV 23  Moramanga</t>
  </si>
  <si>
    <t>Associations  locales de suvaillance:5 associations</t>
  </si>
  <si>
    <t>Plusieurs benficiaires</t>
  </si>
  <si>
    <t>Les Mandataires de l'association</t>
  </si>
  <si>
    <t>Un atelier de renforcement de capacité des Gestionnaires locaux de registre des plaintes_Localité Moramanga_Trimestre 1_2023</t>
  </si>
  <si>
    <t>Gestionnaires de registre des plaintes: 9 personnes volontaires</t>
  </si>
  <si>
    <t>RAKOTOMANDIMBY Alphonse; Ravololonirina Malala Lydia</t>
  </si>
  <si>
    <t>H/F</t>
  </si>
  <si>
    <t>Communutés locales, volontaires</t>
  </si>
  <si>
    <t>Prise en charge des représentants de la Direction Régionale de l'Agriculture de l'Elevage pour la formation des paysans LOMBRICOMPOSTAGE du 21 au 24/03/2023</t>
  </si>
  <si>
    <t xml:space="preserve">Prise en charge des paysans à la formation LOMBRICOMPOSTAGE du 21 au 24/03/2023 dispensée par la Direction Régionale de l'Agriculture et de l'Elevage </t>
  </si>
  <si>
    <t xml:space="preserve">Prise en charge des participants à la réunion périodique 3*3 avec les parties prenantes  et communutés locales à Moramanga </t>
  </si>
  <si>
    <t>Autorités locales (les Maires de la commune)</t>
  </si>
  <si>
    <t>Maire de la commune de district de Moramanga</t>
  </si>
  <si>
    <t xml:space="preserve">Prise en charge  des représentants de la Direction Régionale de l'Agriculture et de l'Elevage  Alaotra Mangoro_pour la vérification de la superficie des terrains à cultiver suite au relevé GPS </t>
  </si>
  <si>
    <t>Prise en charge des participants à la réunion du comité de zone de bail autrour de la mine à Moramanga</t>
  </si>
  <si>
    <t>Prise en charge des participants au  focus groupe des parties prenantes clés de Moramanga pour le partage d'information sur Ambatovy et des consultations</t>
  </si>
  <si>
    <t>Prise en charge des participants au  focus groupe des parties prenantes clés d'Ambatondrazaka pour le partage d'information sur Ambatovy et des consultations</t>
  </si>
  <si>
    <t>Prise en charge des représentants de la  Direction Régionale de l'Agriculture et de l'Elevage  Alaotra Mangoro pour le sondage de rendement rizicole</t>
  </si>
  <si>
    <t>Prise en charge des participants à la 3ème réunion du comité de zone de bail autrour de la mine à Moramanga</t>
  </si>
  <si>
    <t>Prise en charge des participants au suivi de la mise en œuvre du Plan de Travail Annuel,  Reseau de Protection de l'Enfance de  Moramanga.</t>
  </si>
  <si>
    <t>Service du District de la Population et de la Solidarité</t>
  </si>
  <si>
    <t>Prise en charge des agents locaux pour la prise des coordonnées GPS des villages et hameaux en aval barrages de la mine</t>
  </si>
  <si>
    <t>Communauté locale</t>
  </si>
  <si>
    <t>Sécurité des communautés, pris en charge de la location mensuelle des bus scolaire pour enfants des villageois à la mine_SICAM</t>
  </si>
  <si>
    <t xml:space="preserve">Main d'œuvre à l'innauguration des pompes installés aux alentours de la Mine  à Berano, 4 main d'œuvre temporaire pour 2 jours
</t>
  </si>
  <si>
    <t>Restauration  l'atelier d'élaboration du plan des activités communes des au sujet de lutte contre le VIH SIDA.</t>
  </si>
  <si>
    <t>Service du District de la Santé Publique</t>
  </si>
  <si>
    <t>ANDRIAMAMPIONONA Livasoa</t>
  </si>
  <si>
    <t>Adjoint Technique et Responsable de Formation du Programme IST-VIH, Lèpre et Tuberculose</t>
  </si>
  <si>
    <t>Prise en charge des participants à la 4ème réunion du comité de zone de bail autrour de la mine à Moramanga</t>
  </si>
  <si>
    <t xml:space="preserve">Préparation du sol Ambolomaro pour une culture rizicole à travers des mains d'œuvre temporaire </t>
  </si>
  <si>
    <t>Fourniture des intrants de dépistages de  SIDA dans le cadre de la luttre contre le VIH/SIDA achetés à la PHARMACIE AMBODITSIRY</t>
  </si>
  <si>
    <t>Prise en charge des représentants de la  Direction Régionale de l'Agriculture et de l'Elevage  Alaotra Mangoro pour le suivi des travaux d'amélioration du canal d'irrigation-Ampielemana-Ambolomaro</t>
  </si>
  <si>
    <t>Prise en charge de l'indemnité trimestrielle des membres des Associations Locales de Surveillance Moramanga</t>
  </si>
  <si>
    <t>Prise en charge des représentants de la  Direction Régionale de l'Agriculture et de l'Elevage  Alaotra Mangoro pendant la réunion de coordination avec les paysans, les AUE et les organisations paysannes</t>
  </si>
  <si>
    <t>Prise en charge des participants et des autorités locales pour la descente de suivi des activités rizicoles à Ambolomaro</t>
  </si>
  <si>
    <t xml:space="preserve">Prise en charge  des participants et les membres du Réseau de Protection de l'Enfance et les Jeunes Pair Educateur dans le cadre de la  sensibilisation sur VIH SIDA et la protection des enfans pendant le  Tournoi TRETRIKA </t>
  </si>
  <si>
    <t>Prise en charge de l'indemnité trimestrielle des Gestionnaires de Registre des plaintes de la zone Moramanga</t>
  </si>
  <si>
    <t>Prise en charge des participants à l'atelier trimestriel de renfocement de capacité des Gestionnaires de Registre des plaintes de la zone de Moramanga</t>
  </si>
  <si>
    <t xml:space="preserve">Prise en charge des techniciens de la  Direction Régionale de Assainissment de l'Eau et Hygiène Alaotra Mangoro pour l' étude faisabilité de la 2nd phase d'adduction d'eau à Ampitambe du 06 et 07/07/2023 </t>
  </si>
  <si>
    <t>Direction Régionale de l'Eau et del'Hygiène Alaotra Mangoro</t>
  </si>
  <si>
    <t>M</t>
  </si>
  <si>
    <t>Directeur Régional de l'eau et de l'hygiène Alaotra Mangoro</t>
  </si>
  <si>
    <t>Prise en charge des représentants de la Direction Régionale de Assainissment de l'Eau et Hygiène Alaotra Mangoro pour l' étude faisabilité de la 2nd phase d'adduction d'eau à Ampitambe, 07/07/2023</t>
  </si>
  <si>
    <t>Fourniture des composts pour la mise en culture centela Ambolomaro</t>
  </si>
  <si>
    <t>Appui logistique pour la célébration du mois de l'enfance à Moramanga.</t>
  </si>
  <si>
    <t>Prise en charge de la logistique de l'atelier trimestriel de renforcement de capacité des gestionaires de registres des plaintes de la Zone Moramanga.</t>
  </si>
  <si>
    <t>Prise en charge des équipes du Service de District de Santé Publique pour les formations des bénévoles en lutte contre le SIDA du 24/07 au 09/08/2023</t>
  </si>
  <si>
    <t>Prise en charge de la location de la sonorisation pendant la réunion locale des membres du Réseau de Protection de l'Enfance</t>
  </si>
  <si>
    <t>Prise en charge de la restauration des particpants à la foramtion des bénévoles sur la lutte contre le VIH SIDA</t>
  </si>
  <si>
    <t>Plusieurs medecins et paramediaux et docteurs spécialistes du Service du District de la Santé Publique</t>
  </si>
  <si>
    <t>Prise en charge des 05 Formateurs, pour les formations membres du Réseau de Protection de l'Enfance.</t>
  </si>
  <si>
    <t>Prise en charge des représentants de la Direction Régionale de l'Agriculture de l'Elevage Alaotra Mangoro et la CIRAE à l'amélioration système irrigation Ambolomaro</t>
  </si>
  <si>
    <t>Prise en charge de la restauration du renforcement des capacités des membres du Réseau de Protection de l'Enfance</t>
  </si>
  <si>
    <t xml:space="preserve">Securité des communauté, location de bus scolaire pour les élèves aux alentours de la mine-septembre </t>
  </si>
  <si>
    <t>Prise en charge des représentants de la Direction Régionale de l'Agriculture et de l'Elevage pendant la consultation des avis des paysans au sujet de l' élévage apicole.</t>
  </si>
  <si>
    <t>Securité des communauté, location de bus scolaire pour les élèves aux alentours de la mine_octobre</t>
  </si>
  <si>
    <t>Prise en charge des participants à la 5ème réunion du comité de zone de bail autrour de la mine à Moramanga</t>
  </si>
  <si>
    <t xml:space="preserve">Securité des communauté, location de bus scolaire pour les élèves aux alentours de la mine-Novembre </t>
  </si>
  <si>
    <t xml:space="preserve">Paiement prise en charge des représentants de la Direction Régionale de l'Agriculture et de l'Elevage Alaotra Mangoro à l’enquête auprès des revendeurs des intrants Agricoles </t>
  </si>
  <si>
    <t>Un atelier de renforcement de capacité des Gestionnaires locaux de registre des plaintes_Localité Moramanga_Trimestre 4_2023</t>
  </si>
  <si>
    <t>Securité des communauté, location de bus scolaire pour les élèves aux alentours de la mine_décembre</t>
  </si>
  <si>
    <t>Préparation aux urgences_au sein des communaités_prise en charge des représentants du BNGRC dans l'exercice de simulation de rupture de barrage à la mine du 20 au 23 Decembre 2023</t>
  </si>
  <si>
    <t>Le Bureau National de Gestion des Risques et des Catastrophes</t>
  </si>
  <si>
    <t>Prise en charge du carburant de la mission des représentants de la Direction Régionale de l'Agriculture et l'Elevage Alaotra Mangoro au sujet d'une enquête auprès des revendeurs intrants agricoles</t>
  </si>
  <si>
    <t xml:space="preserve">Paiement prise en charge indemnité formateur RPE MINE </t>
  </si>
  <si>
    <t>Construction 10 puits_pour les 12 villages aux alentours de mine mandaté à BUSHPROOF</t>
  </si>
  <si>
    <t>Les communautés dans les villages autour de la Mine</t>
  </si>
  <si>
    <t>Politique RSE de l'entreprise</t>
  </si>
  <si>
    <t>Prise en charge de la réstauration des membres de  PSHP à Ambatondrazaka.</t>
  </si>
  <si>
    <t>Plateforme Humanitaire du Secteur Privé</t>
  </si>
  <si>
    <t>Plusieurs bénéfiaires</t>
  </si>
  <si>
    <t xml:space="preserve">Dotation des équipements pour les formateurs des Jeunes Pair Educateur de Moramanga </t>
  </si>
  <si>
    <t>Prise en charge du transport des invités à l'inaugration des pompes installés aux alentours de la mine à travers la location 4x4 avec le carburant, lieu: Berano</t>
  </si>
  <si>
    <t>District de Moramanga</t>
  </si>
  <si>
    <t>RAMANDIMBISOA Dina Nirina</t>
  </si>
  <si>
    <t>Adjoint du Chef de District de Moramanga</t>
  </si>
  <si>
    <t xml:space="preserve">Prise en charge des représentants de la Commune d'Andasibe et la Gendarmerie à la sensibilisation orpaillage PK 11 </t>
  </si>
  <si>
    <t>Autorités locales</t>
  </si>
  <si>
    <t>Commune, Gendarmerie</t>
  </si>
  <si>
    <t>Organisation des journées médicales mobiles aux villages autour de la mine an collaboration avec le Service de Santé de District de Moramanga.</t>
  </si>
  <si>
    <t>Appui logistique des journées médicales mobiles aux villages autour de la mine an collaboration avec le Service de Santé de District de Moramanga.</t>
  </si>
  <si>
    <t xml:space="preserve">Allocation de bourses d'études secondaire TMM 2023-2024 , 1ère tranche </t>
  </si>
  <si>
    <t>Elèves secondaire de Toamsina: 54 bénéficiaires</t>
  </si>
  <si>
    <t>Prise en charge des agents locaux chargé de l'enquête socio- économique des ménages aux alentours de la mine</t>
  </si>
  <si>
    <t>Contribution à la célébration de la Journée Mondiale des Femmes à  Moramanga</t>
  </si>
  <si>
    <t>Fourniture et dotation des matériaux de construction pour le projet tourisme</t>
  </si>
  <si>
    <t xml:space="preserve">La commune e Morarano Gare et ORTALMA. 15 jeunes guides bénéficiaires et 85 ménages de la communes. </t>
  </si>
  <si>
    <t>Fourniture de 3000 Liane de vanille en pot  aux organisations et Association paysanes d'Andasibe</t>
  </si>
  <si>
    <t xml:space="preserve">Prise en charge de la restauration des membres de l'association FIZOMAFI pendant pour une formation.
</t>
  </si>
  <si>
    <t>Paiement prise en charge formation installation Kit Solaire</t>
  </si>
  <si>
    <t xml:space="preserve"> 1450 ménages de Toamasina et Moramanga. 
Paiement des techniciens de telma pour l'installation des kits solaire à Moramanga. 
</t>
  </si>
  <si>
    <t xml:space="preserve">Plusieurs bénéficiaires. </t>
  </si>
  <si>
    <t>Contribution 26 Juin 2023 _Moramanga (Lambahoany:marmite:ballon boisson)</t>
  </si>
  <si>
    <t>Communautés locales</t>
  </si>
  <si>
    <t>Dotation de Semence riz contre saison aux membres des communautés de base aux alentours de la mine</t>
  </si>
  <si>
    <t>5 communutés de base</t>
  </si>
  <si>
    <t xml:space="preserve">Location groupe électrogène + essence durant la remise des kits solaire _HOTEL BEZANOZANO: Logistique durant la cérémonie de remise officielle des kits à Moramanga. </t>
  </si>
  <si>
    <t xml:space="preserve">1450 ménages de Toamasina et Moramanga. 
</t>
  </si>
  <si>
    <t xml:space="preserve">Prise en charge de la restauration durant la remise des kit solaire à Moramanga: Logistique durant la cérémonie de remise officielle des kits à Moramanga. </t>
  </si>
  <si>
    <t>Installation matériel durant la remise 
des kits solaire à Ampitamba Moramanga_ FAMA FIKAMBANAN'NY AMBANIVOHITRA MI</t>
  </si>
  <si>
    <t xml:space="preserve">Pirse en charge 08 Formateurs, projet circulation MMG </t>
  </si>
  <si>
    <t>Prise en charge CHEF ZAP, Réunion évaluation du projet bourse jeunes filles dans la zone MMG</t>
  </si>
  <si>
    <t xml:space="preserve">Projet bourse secondaire pour 54 bénéficiaires, paiement des indemnités des chefs ZAP pour les suivis des bénéficiaires. </t>
  </si>
  <si>
    <t>Prise en charge 05 paysans Zone MMG à la participation FIER MADA 2023</t>
  </si>
  <si>
    <t xml:space="preserve"> Inauguration Atelier Kanto Ambavaniasy (remise des clefs) le 23 juin 2023</t>
  </si>
  <si>
    <t>Assocation des femmes villageoises à Ambavaniasy</t>
  </si>
  <si>
    <t xml:space="preserve">Projet Ecotourisme à Morarano Gare mise en œuvre avec la commune et ORTALMA. 15 jeunes guides bénéficiaires et 85 ménages de la communes. 
Logistique de l'atelier 
</t>
  </si>
  <si>
    <t xml:space="preserve">Projet rural electrification pour 1450 ménages de Toamasina et Moramanga. 
 </t>
  </si>
  <si>
    <t xml:space="preserve">Projet bourse secondaire pour 54 bénéficiaires, Logistique durant la réunion d'évaluation de l'année scolaire 
</t>
  </si>
  <si>
    <t xml:space="preserve">Projet Digital library, pour 2102 élèves bénéficiaires du LRV Moramanga
Donation de 05 ordinateurs complets pour le Lycée. 
</t>
  </si>
  <si>
    <t>Lycée de Moramanga Moramanga</t>
  </si>
  <si>
    <t>Le proviseur</t>
  </si>
  <si>
    <t>Intrant renforcement maraichère des communautés</t>
  </si>
  <si>
    <t>Location bus pour Workshop SICE pour l'équipe MMG vers Toamasina</t>
  </si>
  <si>
    <t>Dotation des Kits scolaires 2023 aux écoles de la circonscription scolaire de Moramanga</t>
  </si>
  <si>
    <t>Prise en charge de Cocktail rentrée sollenelle région ALMAN</t>
  </si>
  <si>
    <t>Location starex authorité remise Kit scolaires</t>
  </si>
  <si>
    <t>Inauguration du lycée Ambohibary le 23/06/2023</t>
  </si>
  <si>
    <t xml:space="preserve">Semences et intrants pour la diversification des produits de la communautés </t>
  </si>
  <si>
    <t xml:space="preserve">Prise en charge sensibilisation amélioration circulation </t>
  </si>
  <si>
    <t>Prise en charge indemnité guides carthographique</t>
  </si>
  <si>
    <t>Paiement prise en charge 06 Comité de bourses durant le suivi des élèves, renforcement capacité des enseignants, sensibilisations des parents d’élèves</t>
  </si>
  <si>
    <t xml:space="preserve">
Projet bourse secondaire pour 54 bénéficiaires, paiement des indemnités des membres du comité de bourse pour les suivis des bénéficiaires. 
</t>
  </si>
  <si>
    <t xml:space="preserve">Paiement 1ère tranche  bénéficiaires bourses d’excellences </t>
  </si>
  <si>
    <t xml:space="preserve">Projet bourse universitaire pour 03 bénéficiaires de Moramanga
</t>
  </si>
  <si>
    <t xml:space="preserve">V.VOKAJY Achat matériaux tourisme communautaire </t>
  </si>
  <si>
    <t xml:space="preserve">Projet Ecotourisme à Morarano Gare mise en œuvre avec la commune et ORTALMA. 15 jeunes guides bénéficiaires et 85 ménages de la communes. 
Achat de matériaux de construction pour la construction du gîte du projet. </t>
  </si>
  <si>
    <t>Paiement relative au Indemnité des Agents d'ANDEA pour la visite de conformité de Ambatovy par rapport à la renouvelement de l'autorisation de prélevement d'eau à Antsahalava</t>
  </si>
  <si>
    <t>ANDEA
(Autorité Nationale de l'eau et de l'assainissement)</t>
  </si>
  <si>
    <t>3 600 000 Ariary</t>
  </si>
  <si>
    <t>Indemnité fixé par le Ministère</t>
  </si>
  <si>
    <t>Fevrier 2023</t>
  </si>
  <si>
    <t>Note de présentation 23/ENV/AMSA</t>
  </si>
  <si>
    <t>Paiement après note de présentation</t>
  </si>
  <si>
    <t>Paiement relatif au indemnité des Agents d'ANDEA pour la visite de conformité d' Ambatovy (Moramanga/ Ranomafana)</t>
  </si>
  <si>
    <t>4 000 000 Ariary</t>
  </si>
  <si>
    <t>Octobre 2023</t>
  </si>
  <si>
    <t>Achat Débimètre ANDEA</t>
  </si>
  <si>
    <t xml:space="preserve">ANDEA
</t>
  </si>
  <si>
    <t xml:space="preserve">Appel d'offre </t>
  </si>
  <si>
    <t xml:space="preserve">       11 166 USD</t>
  </si>
  <si>
    <t>Août 2023</t>
  </si>
  <si>
    <t>1PN020191</t>
  </si>
  <si>
    <t>Frêt Aérien  Débimètre ANDEA</t>
  </si>
  <si>
    <t>2 729 039 Ariary</t>
  </si>
  <si>
    <t>Suivi engagement environnemental et social avenant 6</t>
  </si>
  <si>
    <t>ONE</t>
  </si>
  <si>
    <t>Novembre 2023</t>
  </si>
  <si>
    <t>20 au 24 Novembre 2023</t>
  </si>
  <si>
    <t>AVIS POSITIF pour la Mine/ Pipeline</t>
  </si>
  <si>
    <t>Prise en charge des indemnités mensuelles de l'association locale_FMMTA Décembre 2022</t>
  </si>
  <si>
    <t>Association locale FMMTA: 12 membres</t>
  </si>
  <si>
    <t>MANDINY</t>
  </si>
  <si>
    <t>President de l'association</t>
  </si>
  <si>
    <t xml:space="preserve">Prise en charge de la moitié de frais de scolarité des élèves de moins de 13 ans de Vohitrambato , Année scolaire 2022-2023 </t>
  </si>
  <si>
    <t>Elèves de Ecole Primaires Publiques de Vohitrambato: 243 élèves</t>
  </si>
  <si>
    <t>Elèves de EPP Vohitrambato</t>
  </si>
  <si>
    <t>Prise en charge des indemnités  mensuelles de l'association locale_FMMTA Janvier 2023</t>
  </si>
  <si>
    <t>Prise en charge des indemnités  mensuelles de l'association locale_FMMTA Février 2023</t>
  </si>
  <si>
    <t>Un atelier de renforcement de capacité des Gestionnaires locaux de registre des plaintes Localité Toamasina_Trimestre 1_2023</t>
  </si>
  <si>
    <t>Gestionnaires de registre des plaintes: 13 personnes volontaires</t>
  </si>
  <si>
    <t>ABDERAHAMANI; RATSIMBAZAFY Louis, RAZAFINDRAIBE Pierrot, RAHARIVOLOLONA Tiana</t>
  </si>
  <si>
    <t>H&amp;F</t>
  </si>
  <si>
    <t>Prise en charge de l' indemnité trimestrielle des Gestionnaires locaux de registre des plaintes Localité Toamasina_Trimestre 1_2023</t>
  </si>
  <si>
    <t>Un atelier trimestrielle avec les parties prenantes et communautés locales de Brickaville_Trimestre 1_2023</t>
  </si>
  <si>
    <t>Autorités locales, les maires, leaders locaux, Tangalamena: + 20 personnes</t>
  </si>
  <si>
    <t>Iomba, Velo Jean André, Rajaona Rabe</t>
  </si>
  <si>
    <t>Leaders locaux</t>
  </si>
  <si>
    <t>Un atelier de renforcement de capacité des Gestionnaires locaux de registre des plaintes Localité Brickaville_Trimestre 1_2023</t>
  </si>
  <si>
    <t>Gestionnaires de registre des plaintes: 15 personnes volontaires</t>
  </si>
  <si>
    <t xml:space="preserve">MAROVAVY Celestine, BIZO Jeannette, SOLOFOMAMINIAINA T. Louis, BOTOSAMPY Raymond; </t>
  </si>
  <si>
    <t>Prise en charge de l' indemnité trimestrielle des Gestionnaires locaux de registre des plaintes Localité Brickaville_Trimestre 1_2023</t>
  </si>
  <si>
    <t>Matériel requis pour la célébration de la journée mondiale de la lutte contre VIH/SIDA</t>
  </si>
  <si>
    <t>Population bénéficiaire sensiblisation</t>
  </si>
  <si>
    <t>N/A</t>
  </si>
  <si>
    <t>Prise en charge des indemnités de l'association locale_FMMTA mars 2023</t>
  </si>
  <si>
    <t>Prise en charge des indemnités de l'association locale_FMMTA avril 2023</t>
  </si>
  <si>
    <t>Prise en charge des indemnités Association Locale des Surveillance 1er TRIMESTRE 2023 _ District de Brickaville</t>
  </si>
  <si>
    <t>14 Associations locales de surveillance: +15 membres par association</t>
  </si>
  <si>
    <t>RANOMENJANAHARY Thierry Brichardo, ROALAHY, VALOHERY Tafita Lala Roberton, RAFANOMEZANA Christian, RAVAOMARIA Angèle Zénérine, MILIANA Lalao, FARAMBOLOLONA Hanriette, LERIVA Jean , TARIVA Kamisy André, NAHARISOA Dieu Niro  Jean Carlosse, RAVELOMARO Naivosoa, FARARANO Bien Heureux.</t>
  </si>
  <si>
    <t>Les Mandataires des 14 Associations Locales de surveillance du Pipeline</t>
  </si>
  <si>
    <t>Médicaments pour les vulnérables de  Vohitrambato au dernier trimestre de  2022</t>
  </si>
  <si>
    <t>Personnes Vulnérables Affectées par le Projet à Vohitrambato: 17 personnes</t>
  </si>
  <si>
    <t>Thèrese, Krisy, Solo Miaraka, Rakoto Bernard, Celine, Jeanette, Vavierika Bernadette</t>
  </si>
  <si>
    <t>PAPs vulnérables de Vohitrambato</t>
  </si>
  <si>
    <t>Prise en charge des formateurs de la Direction Régionale de l'Agriculture pour dispenser des formations sur la capture d'essaim apiculture aux paysans de Vohitrambato</t>
  </si>
  <si>
    <t>Une délégation des technicien de la DRAE Atsinanana</t>
  </si>
  <si>
    <t>RAHARINIRINA Christelle Sandrine</t>
  </si>
  <si>
    <t>Chef de service élevage DRAE</t>
  </si>
  <si>
    <t>Prise en charge des membres du comité de relocalisation au sujet de l'évaluation de réhabilitation des maisons des Personnes affectées par le projet Vohitrambato,</t>
  </si>
  <si>
    <t>Comité de relocalisation de Vohitrambato: 20 membres</t>
  </si>
  <si>
    <t>RAZAFY Sylvie</t>
  </si>
  <si>
    <t>Membre du Comité de relocalisation Vohitrambato</t>
  </si>
  <si>
    <r>
      <t>P</t>
    </r>
    <r>
      <rPr>
        <sz val="11"/>
        <rFont val="Tenorite"/>
      </rPr>
      <t>rise en charge d'une délégation de la Direction Régionale de l'eau, de l'hygiène et de l'assainissement pour une évaluation d'une source d'eau d'un projet adduction d'eau</t>
    </r>
    <r>
      <rPr>
        <sz val="11"/>
        <color theme="1"/>
        <rFont val="Tenorite"/>
      </rPr>
      <t xml:space="preserve"> Vohitrambato</t>
    </r>
  </si>
  <si>
    <t>Une délégation des technicien de la DREAH Antsinanana</t>
  </si>
  <si>
    <t>VOAVY WILLY JACKSON</t>
  </si>
  <si>
    <t>Le Directeur Régional</t>
  </si>
  <si>
    <t>Prise en charge de l' indemnité des membres de l'association locale_FMMTA mai 2023</t>
  </si>
  <si>
    <t>Association locale, 12 Membres</t>
  </si>
  <si>
    <t>Prise en charge d'indemnité de repas lors de la Sensibilisation des populations aux alentours du Parc à résidus de la Zone PPI</t>
  </si>
  <si>
    <t>24 invités lors de la sensibilisation Population en aval des barrages TMF</t>
  </si>
  <si>
    <t>Norbert Xavier, BARISAONINA Charles, IOMBA, FELIX, VICTOIRE Angele Fenosoa, RAZANAJAFY Daniel, RANDRIAMILANTOSOA Désiré Gonthier, SAMPIMANANA René, DIMILAHY Jean</t>
  </si>
  <si>
    <t>Population en aval des barrages du Parc à résidu</t>
  </si>
  <si>
    <t>Prise en charge de l' indemnité trimestrielle des Gestionnaires locaux de registre des plaintes (Avril Mai Juin)_localité Toamasina</t>
  </si>
  <si>
    <t xml:space="preserve">Prise en charge de la logistique de l'atelier trimestriel de renforcement de capacité des Gestionnaires de Registre des plaintes de la Zone Tamatave </t>
  </si>
  <si>
    <t>Un atelier de renforcement de capacité des Gestionnaires locaux de registre des plaintes Localité Brickaville-trimestre 2_2023</t>
  </si>
  <si>
    <t>Prise en charge de l' indemnité trimestrielle des Gestionnaires locaux de registre des plaintes Localité Brickaville_Trimestre 2_2023</t>
  </si>
  <si>
    <t>Prise en charge de l'indemnité de l'association locale_ FMMTA Juin 2023</t>
  </si>
  <si>
    <t>Prise en charge de logistique de réunion trimestrielle du comité de relocalisation à Vohitrambato</t>
  </si>
  <si>
    <t>Comité de relocalisation à Vohitrambato: 20 membres</t>
  </si>
  <si>
    <t>MARIA Christine ZAFITSARA</t>
  </si>
  <si>
    <t>Présidente du Comité</t>
  </si>
  <si>
    <t xml:space="preserve">Prise en charge d'une délégation de la Direction Régionale de l'Agriculture et de l'élevage pour la formation des paysans de Vohitrambato à l'Apiculture </t>
  </si>
  <si>
    <t>Une délégation des techniciens agricoles de la DRAE Atsinanana</t>
  </si>
  <si>
    <t>Prise en charge des participants à la réunion sensibilisation population de zone du Plan Particulier Intervention _Toamasina</t>
  </si>
  <si>
    <t>Comité Régional de Gestion des Risques et Catastrophes (CRGRC)</t>
  </si>
  <si>
    <t>Préfet Toamasina</t>
  </si>
  <si>
    <t>Président du Comité de Gestion des Risques et des Catastrophes</t>
  </si>
  <si>
    <t>Prise en charge de la logistique de la session d'évaluation du système de gestion des plaintes Ambatovy par le Comité Externe d'Appui à la Résolution Plainte.</t>
  </si>
  <si>
    <t>Comité externe de gestion des plaintes: 4 membres</t>
  </si>
  <si>
    <t>VONY Ferdinand, RAKOTONINDRAINY Jaona, MANGAZAY Hantarisoa Michèle, ZAFITSARA Maria Christine</t>
  </si>
  <si>
    <t>Comité externe de gestion des plaintes</t>
  </si>
  <si>
    <t>Prise en charge de l'indemnité des membres de FMMTA du mois de Juillet 2023</t>
  </si>
  <si>
    <t>Prise en charge de la logistique de l'atelier trimestriel de renforcement de capacité des Gestionnaires de Registre des plaintes de la Zone Tamatave du 06_07/07/2023</t>
  </si>
  <si>
    <t>Fourniture et donation des 12 GILETS aux membres de FMMTA</t>
  </si>
  <si>
    <t>Prise en charge de l'indemnité trimestrielle des Gestionnaires de Registre des plaintes  (Juillet-Aout Sept 23) de la zone Toamasina</t>
  </si>
  <si>
    <t>Prise en charge des participants à l'atelier trimestriel de renfoncement de capacité des Gestionnaires de Registre des plaintes de la zone de Toamasina  du 14 et 15 Sept 23</t>
  </si>
  <si>
    <t>Prise en charge de l' indemnité trimestrielle des Gestionnaires de Registre des plaintes (Juillet-Aout Sept 23)  de la zone Brickaville</t>
  </si>
  <si>
    <t>Prise en charge des participants à l'atelier trimestriel de renfoncement de capacité des gestionnaires de registre des plaintes de la zone de Brickaville du 19 et 20 Sept 23</t>
  </si>
  <si>
    <t>Prise en charge de l' indemnité de membres de FMMTA Aout 2023</t>
  </si>
  <si>
    <t>Prise en charge de la logistique de l'atelier trimestriel de renforcement de capacité des gestionnaires de registres des plaintes de la Zone Toamasina du 14 et 15 Sept 23_HOTEL JOFFRE</t>
  </si>
  <si>
    <t>Prise en charge des participants à la réunion périodique 5*3 à Tamatave</t>
  </si>
  <si>
    <t>VICTOIRE Angèle Fenosoa, SAMPIMANANA Réné, PROS, BENOIT, RAZAFIMANANTSOA, ANGELIN, MAHASOLO Charles Christian, VELOSAMPY, THERESE Madeleine, TODISOA</t>
  </si>
  <si>
    <t>Prise en charge des participants à la réunion périodique 4*3 à  Brickaville</t>
  </si>
  <si>
    <t>RAVAOMANANA Julienne, RAZAFIMANDIMBY Fidelis, BOTO Jacques Blaise, RASOANAMBININA Félicité Hubert E, ROGATIEN Marie Nicole, DIMILAHY Eugène, LEJOMA Joseph Antoine, LEPITY, IAMBILAHY Charles, JOMALAHY Loo Jean, LAHADY Marcial, LAHADY Emile</t>
  </si>
  <si>
    <t>Prise en charge des membres du Comité de Relocalisation pour la participation à la réunion périodique</t>
  </si>
  <si>
    <t>Fourniture des Jeunes plants pour les ménages habitant à ANDRAVINJAZA_Vohitrambato</t>
  </si>
  <si>
    <t>Association paysanne: 66 bénéficiaires</t>
  </si>
  <si>
    <t>Todivelo Sahafilo, Mialison Jacques, René Gaston, Margueritte Huguette, Marceline, Lezoma, Rabesolo, Dolys, Marovavy Florent, Letiana</t>
  </si>
  <si>
    <t xml:space="preserve">Fourniture de matériels pour la sensibilisation sur la lutte contre le  VIH/SIDA BRICKAVILLE (Ballon/Maillot/Trophée) </t>
  </si>
  <si>
    <t>Associations sportives de la Commune Ranomafana</t>
  </si>
  <si>
    <t>Prise en charge de l'indemnité des membres de FMMTA Sept 2023</t>
  </si>
  <si>
    <t>Fournitures des goodies pour les activités de sensibilisation pour la sécurité ferroviaire</t>
  </si>
  <si>
    <t>Elèves de Ecole Primaires Publiques corridor: 500 élèves</t>
  </si>
  <si>
    <t>Elèves de de 26 EPP.</t>
  </si>
  <si>
    <t>Prise en charge de la logistique de la réunion trimestrielle_ 5/3  avec les parties prenantes de Toamasina du 18 Oct 23</t>
  </si>
  <si>
    <t xml:space="preserve">Prise en charge de la logistique de réunion du Comité de Relocalisation de Vohitrambato du 19 Octobre 23 </t>
  </si>
  <si>
    <t xml:space="preserve">Donation des matériels apicoles pour les paysans de Vohitrambato </t>
  </si>
  <si>
    <t>Fournitures des médicaments pour les vulnérables du Centre de Santé de Base de Vohitrambato Avril au Juin 23</t>
  </si>
  <si>
    <t>Prise en charge des représentants de la DRAE pour renforcement capacités des paysans  d'Andravinjaza du 31 Aout au 29 Septembre 2023</t>
  </si>
  <si>
    <t>Rakotomalala Michèl, Randriananja Luciano</t>
  </si>
  <si>
    <t>Technicien agricole</t>
  </si>
  <si>
    <t>Prise en charge des participants aux activités de suivi de l'adduction d'eau potable gravitaire à Vohitrambato du 01 au 25 Aout 2023</t>
  </si>
  <si>
    <t>Des représentants du Service Technique deconcentré de la Direction Régionale de l'Eau de l'Assainissement et de l'Hygiène  Atsinanana</t>
  </si>
  <si>
    <t>VOAVY JACKSON WILLY, JAONARISON Olivier, RAJAOZAKA PRIMO, LEONARD VELOMIASA, WAILTER ALLARD ALFRED, MANANJARA ALEXANDRIN EDHITORE, RAKOTONIRINA GABRIEL, TODISOA, RANDRIANTAFIKA ESPERA, RAZAFY SYLVIE, BARISAONINA CHARLES</t>
  </si>
  <si>
    <t xml:space="preserve">Prise en charge de l'indemnité des membres de FMMTA du 01 Oct au 31 Octobre 2023    </t>
  </si>
  <si>
    <t xml:space="preserve">Prise en charge des membres du Comité de relocalisation lors réunion périodique du 19 Oct 23 </t>
  </si>
  <si>
    <t xml:space="preserve">Prise en charge de l'indemnité trimestrielle des Gestionnaire de registre des plaintes de la Zone Toamasina Oct Nov Dec 23 </t>
  </si>
  <si>
    <t xml:space="preserve">Prise en charge des gestionnaires de registre des plaintes de Toamasina à l'atelier de renforcement de capacité 11 Dec 23 </t>
  </si>
  <si>
    <t xml:space="preserve">Prise en charge de l'indemnité trimestrielle des Gestionnaire de registre des plaintes de la Zone Brickaville en Oct Nov Dec 23 </t>
  </si>
  <si>
    <t xml:space="preserve">Prise en charge des gestionnaires de registre des plaintes de Brickaville à l'atelier de renforcement de capacité 14 Dec 23 </t>
  </si>
  <si>
    <t>Prise en charge de la préparation aux urgences au sein des communaités_prise en charge des représentants du BNGRC dans l'exercice de simulation de rupture de barrage auTMF du 20 au 23 Décembre 2023</t>
  </si>
  <si>
    <t>Bureau National de Gestion des Risques et Catastrophes</t>
  </si>
  <si>
    <t>Colonel FALY Aritiana Fabien</t>
  </si>
  <si>
    <t>Superviseur Général SIMEX</t>
  </si>
  <si>
    <t xml:space="preserve">Prise en charge des indemnités des membres de FMMTA du 01 au 30 Novembre 2023    </t>
  </si>
  <si>
    <t>Préparation aux urgences au sein des communautés_ prise en charge des carburants du BNGRC pendant la réalisation de l'Exercice de Simulation de rupture de barrage du 17 au 23 Décembre 2023</t>
  </si>
  <si>
    <t>Prise en charge des participants à la sensibilisation à la lutte contre le VIH/SIDA à  BRICKAVILLE</t>
  </si>
  <si>
    <t>Service Technique deconcentré, SDSP Brickaville: 22 personnes</t>
  </si>
  <si>
    <t>LAMIREE MARTIN Sandrine, RAKOTOARIVONONA Dimbimanampisoa Balsame , HOBINIRINA Fetraniaina, RAHANTANIRINA Emilienne Clotilde, BOTOROA Antoine, MAMONJITSARA Angès Hélène , RAHARY Nantenaina Dijon Olivier, RAKOTOMALALA Thierry Harinaivo, RAKOTOARIVONONA Vahatriniaina Sedera, RAHERIMANDIMBY Franckie Jeanson, RAKOTOSON Julien, RAKOTOMAVO Andriamampionona Ando Herinirina, TEMA Hollande , MIARINTSOA Juliette Angelie, RAHARISON Juliausthome Naoussi, RAZAFINDRATOANDRO Tsilanizara Julio, NANDRASANA Philippe Julio Eric, RAMANANASINTSIRESY Marco Paul Philippe, IDAROSI Ridjali, RASOAVOLOLONA Florence SAMPILAHY Christien, TERRY Aidoni</t>
  </si>
  <si>
    <t>Prise en charge de l'atelier de formation et de recyclage des Jeunes Pair Educateur de  BRICKAVILLE</t>
  </si>
  <si>
    <t>Service Technique deconcentré, Jeunesse et Sport Brickaville</t>
  </si>
  <si>
    <t>RAMANANASINTSIRESY Marco Paul Philippe, RANDRIAMIARITRA Jean Judor, RAZANAKOTO Jean Ferlin Dolly, RAZANATSARA Blandine, SOLONIAINA Jean Landry, RAHARINIRIVO Marie Solange, MANIRISOA Jacquis Linda, RAKOTONDRASOA Soloheritiana Dorah, RANDIMBIARISON Tahiriniaina Sitraka, ELIMANANA Lee-Van, RANDRIATIANA Herilanto Diary, RAKOTONDRAMANANA Niary Hidekela, RAKOTONDRAZAKA Mahery Fabien Juliano, ANDRIAMAROMANANA Anjaratiana Miandrisoa, RAVELONJATOVO Nomenjanahary Elissa, RAJAONARIVELO Haingonirina Andritiana, CHETIA Farida, AMODE Issac Alexis, SAMPY Justine Yollande, ISMAEL Julio, SAMPILAHY Francis</t>
  </si>
  <si>
    <t>Prise en charge des parties prenantes clés dans un ateliers d'échanges de Toamasina et Brickaville pour une visite d'échange à Moramanga</t>
  </si>
  <si>
    <t>Parties prenantes locales</t>
  </si>
  <si>
    <t>ABEREHAMANI, IOMBA, RAJAONA Rabe, VELO Jean André, RAKOTONIRINA Gabriel, BENOIT, Victoire Angele FENOSOA, RAKOTONDRAZAFY Hanitrinirina, TODIZARA, RAZAFINDRAFARA Leontine, RASOLONJATOVO Jean Pierre, RAZANAJAFY Daniel, KAMISY Alexis, RAMANANTSOA Paul Gasparien, CHRISTOPHE Marivelo Marie Penaly, VAONASOLO Ndratovola, RAZAFINDRAMARO Félicien, NIRINA William, LETINA Bruno, RASOLOSON Raharisoa Voahanginirina</t>
  </si>
  <si>
    <t>Des, chefs Fokontany, chefs carreaux, leaders locaux</t>
  </si>
  <si>
    <t>Prise en charge de la logistique de l'atelier d'élaboration du Plan d'action sur la lutte contre le VIH/SIDA</t>
  </si>
  <si>
    <t xml:space="preserve">Service Technique deconcentré, Service de santé de District de Toamsina </t>
  </si>
  <si>
    <t>Fourniture des matériels pour des sensibilisations pour la lutte contre le VIH/SIDA</t>
  </si>
  <si>
    <t xml:space="preserve">Danahy Dane Flavelle </t>
  </si>
  <si>
    <t>Président CRLS Atsinanana</t>
  </si>
  <si>
    <t>Prise en charge des indemnités Avril_Mai_Juin des membres de Associations Locales de Surveillance du  Pipeline (44 membres de ALS_11 ASSOCIATIONS)</t>
  </si>
  <si>
    <t>Prise en charge des membres de réseau de protection des enfants de Toamasina, mission à Moramanga du 15 au 18 Aout 23 pour une visite d'échange</t>
  </si>
  <si>
    <t>Réseau de protection des enfants</t>
  </si>
  <si>
    <t xml:space="preserve">Razafindrafara Marie Delphine, Razafindrabe Ernest, Rakotonirina Michèl, Ranjatoarivelo Anjaratiana, </t>
  </si>
  <si>
    <t>Chef de service de protection sociale, Coordonateur Régional du reseau de protection de l'enfance, Chef de cellule de la protection de l'enfance, Medécin responsable du programme</t>
  </si>
  <si>
    <t>Prise en charge des indemnités des Jeunes Pair Educateur  lors de la sensibilisation du 30 et 31 Aout et 05 et 06 Sept  2023</t>
  </si>
  <si>
    <t>Association des Jeunes Pairs Educateurs</t>
  </si>
  <si>
    <t>Association</t>
  </si>
  <si>
    <t>Prise en charge Jeunes Pair Educateur à la sensibilisation de la lutte contre le VIH/SIDA (21 et 22/09 _26 et 27/09/2023</t>
  </si>
  <si>
    <t>RASOLOMANANA Jhonson, RAZAFITIA Elie, RIJAFENOSON Manantena Joueles, RAKOTOVAO Julie Hortensia, RAVELO Jean Claude, RAKOTONIRINA Donald, FIONONTSOA Tang Tsiou Wai Dario, RAKOTOMALALA Osiphor, THOMAS Olive-Anne, ZAFILAHY Rose Doriane, RABARIVELO Dina Harilala</t>
  </si>
  <si>
    <t>Jeune Pair Educateur</t>
  </si>
  <si>
    <t>Prise en charge des Jeunes Pair Educateur et des membres Comité Régionale de la Lutte contre le Sida lors du dépistage et sensibilisation du 11 au 14 Octobre 2023</t>
  </si>
  <si>
    <t>Prise en charge des indemnités trimestrielles des 11 Associations locales de Surveillance dans le District de Brickaville</t>
  </si>
  <si>
    <t xml:space="preserve">Prise en charge du Comité Régionale de Lutte contre le Sida pour la sensibilisation et le dépistage VIH/SIDA du 24 au 03 Novembre 2023 Toamasina I et II </t>
  </si>
  <si>
    <t xml:space="preserve">Direction Régionale de la Santé publique, Jeune Pair Educateur de la DRJS,Cellule Régional des luttes cotre le SIDA </t>
  </si>
  <si>
    <t>TOMBOZAFY Tolojanahary Mamitiana Fleurette, RANAIVOSOA Sabrine Louisette, RAHARIMANANA Ronel, RAHAROMISA Anita Paule, HANTANIRINA Joseph Voahirana Yvette, RATINARIVELO Odilon, RANDRIA Maminirina, FELACK Christian, TSILAOSANA Valérie Ella, RASOAMAMPIONONA Ylusse Fenosoa, DODO Crina Julius, RAKOTOARISON Jeanne Félicitée, SANTA Faneva Victoria, BAOTAFITA Bie Clairine, RAHAJAMANANA Stéphanie Claudia</t>
  </si>
  <si>
    <t xml:space="preserve">Allocation de bourses d'études secondaire PPL  2023-2024 , 1ère tranche </t>
  </si>
  <si>
    <t>Elèves des collègues d'Enseignement Général: 61 élèves</t>
  </si>
  <si>
    <t>RAKOTORAHALAHY Mamonjisoa Jean Claude, RANDRIANARISOA JEAN Claude Rolland, RAHARIMALALA Evyline Lucienne, SONGOVAVY Philomene, RASOANDRINA Juslaina Colette, RAZAFINDRAKOTO Theodore, JENIA Marie Bienvenue, BORET Caleoniste, RAHARIVELO Ramamonjy, FOMEISOA, TELOVAVY Lydia, ATOMANY Horona Ben, IADADY Soahiaja Edwige, RASOANIRINA Madeleine, VOAHANGY Nirina , BABAZY, TELOLAHY Pierre, RASOAMBOLANORO Brigitte Irma , RAVOLOLONJANAHARY Suzette, JOMA Albert , MOMPININA</t>
  </si>
  <si>
    <t>Elèves et leurs parents</t>
  </si>
  <si>
    <t>Donation aux sinistrés suite à une incendie dans la ville de Brickaville du 02/01/2023</t>
  </si>
  <si>
    <t xml:space="preserve">Commune Urbaine de Brickaville pour 136 ménages bénéficiaires. 
</t>
  </si>
  <si>
    <t>TOALINA Zafindrabary</t>
  </si>
  <si>
    <t>Président du Comité du District de Gestion des Risques et Catastrophes de Brickaville</t>
  </si>
  <si>
    <t>Contribution à la campagne nationale de reboisement Ilaka Est_DREDD ATSINANANA</t>
  </si>
  <si>
    <t xml:space="preserve"> Direction Régionale de l'Environnement et du Développement Durable Atsinanana  
 </t>
  </si>
  <si>
    <t>ANDRIAFANOMEZANTSOA Eva</t>
  </si>
  <si>
    <t>Directeur par Iterim/Chef de Division Exportation</t>
  </si>
  <si>
    <t>Donation Amsul aux 7 Regions_AGRIDOR dans le cadre de projet PAPRIZ_JICA-Projet sécurité alimentaire</t>
  </si>
  <si>
    <t xml:space="preserve">72 000 producteurs dans 11 régions de Madagascar. 
</t>
  </si>
  <si>
    <t>Donation 200 Kits Solaires_TELMA pour les villageois de Brickaville et Toamasina</t>
  </si>
  <si>
    <t xml:space="preserve">1450 ménages bénéficiaires. 
</t>
  </si>
  <si>
    <t xml:space="preserve">N/A
</t>
  </si>
  <si>
    <t xml:space="preserve">Allocation des bourses scolaires des jeunes filles_Brickaville </t>
  </si>
  <si>
    <t>Elèves des collègues d'Enseignement Général: 7 élèves</t>
  </si>
  <si>
    <t>Rabearizafy Nosy, Razanakoto Jean Ferlin, Rafanomezana Gervais, Mananjara Julien, Totomora Seréal, Latiana Delta</t>
  </si>
  <si>
    <t>Parents d'élèves</t>
  </si>
  <si>
    <t>Elaboration du Plan communaux de sauvegarde des communes hôtes d'Ambatovy le long du Pipeline</t>
  </si>
  <si>
    <t>Andasibe, Moramanga, Anivorano-Est, Brickaville, Toamasina Sub-Urbaine, Amboditandroho</t>
  </si>
  <si>
    <t>Donation des goodies aux femmes pendant la célébration de 08 MARS</t>
  </si>
  <si>
    <t xml:space="preserve">Association TAFARADIA: 40 femmes membres
</t>
  </si>
  <si>
    <t xml:space="preserve">Membre association </t>
  </si>
  <si>
    <t>Membre association des Femmes</t>
  </si>
  <si>
    <t>Prise en charge des représentants de la Direction Régionale de la Pêche et d'Economie Bleue, suivi du projet pêche durable, Economie Bleue.</t>
  </si>
  <si>
    <t xml:space="preserve">Direction Régionale de la Pêche et de l'Economie Blue Atsinanana pour 05 groupement de pêcheurs avec 385 ménages de pêcheurs bénéficiaires.
</t>
  </si>
  <si>
    <t>RAHARIMANDIMBY Simon, Rajarizafiarion Ernest, Rasoa Angeline</t>
  </si>
  <si>
    <t>Technicien pêche</t>
  </si>
  <si>
    <t>Donation de produits de première nécessité pour la célébration de 29 MARS 2023 à Toamasina</t>
  </si>
  <si>
    <t xml:space="preserve">Vétérans du District Tamatave II dans le cadre de la commémoration du 29 Mars 1947. 
</t>
  </si>
  <si>
    <t>SOLANGE Marie Agnès, Emmanuel, Tongatsara, Talata, Delphine, Gabie, Maso</t>
  </si>
  <si>
    <t>Allocation des bourses études_2ème tranche pour les jeunes filles de Brickaville</t>
  </si>
  <si>
    <t>Elèves des collègues d'Enseignement Général: 41 élèves</t>
  </si>
  <si>
    <t>Belahady, Kamisy Monoique, Telolahy Bruno, Raharison Valerie, Razanajatovo Joseph, Soa Bienvenue, Netivavy Lydia</t>
  </si>
  <si>
    <t>Allocation des bourses études_2ème tranche pour les jeunes filles de Toamasina</t>
  </si>
  <si>
    <t>Elèves des collègues d'Enseignement Général: 66 élèves</t>
  </si>
  <si>
    <t>RATOLOJANAHARY Jean Justin, RAZAFIARISOA Ginette Antoine, RAKOTONIRINA Lala Maxime, RAZAFINDRAMIARAKA Pascaline Leonette, TSITEKY Raharimalala Alexandra, RAVAOARISOA Franckline Marie Thérèse, RAZANADRAFARA Celestine, ANDRIANASOLO Arisoa Faliravaka Harisata, BORET Caleoniste, RAHARIVELO Ramamonjy, RANDRIANANTENAINA Christophe, VELO Denise, HONORINE Parfaite, RANOROSOA Elisabeth, DIDI Berthe</t>
  </si>
  <si>
    <t>Prise en charge des représentants de la Direction Régionale de l'Agriculture et de l'Elevage_pour une étude de faisabilité et pour le besoin de l'expertise pour le projet de construction du barrage SAHIVO</t>
  </si>
  <si>
    <t>Service Technique deconcentré, DRAE Atsinanana</t>
  </si>
  <si>
    <t>VELOMIASA Léonard, JAONARISON Olivier</t>
  </si>
  <si>
    <t>Prise en charge des représentants de la  DRAE pour une vérification et un état de lieu de la construction d'un barrage SAHIVO</t>
  </si>
  <si>
    <t>Rakotomalala Michel, Rambohamamy Fara</t>
  </si>
  <si>
    <t>Prise en charge de l'inscription des organisation paysannes de Brickaville et de Toamasina pour la  participation aux FIER MADA 2023</t>
  </si>
  <si>
    <t>FIER-Mada</t>
  </si>
  <si>
    <t>RAMANANTSOA Yolande</t>
  </si>
  <si>
    <t>Commissaire Général de FIER-Mada</t>
  </si>
  <si>
    <t>Contribution en matériels à la célébration de la fête de l'indépendance par une location chapiteau le 26 Juin à Brickaville</t>
  </si>
  <si>
    <t>Autorité locales de District</t>
  </si>
  <si>
    <t>Chef de district de Brickaville</t>
  </si>
  <si>
    <t>Projet_incubation des entrepreneurs_appui aux jeunes entreprenariat ONG SAINT GABRIEL_La Fabrique</t>
  </si>
  <si>
    <t xml:space="preserve">Projet Business Incubation mise en œuvre avec l'ONG Saint Gabriel pour 50 entrepreneurs bénéficiaires, paiement de la 1ere tranche de la prestation. 
 </t>
  </si>
  <si>
    <t>JOSEPH Edwine</t>
  </si>
  <si>
    <t>Président</t>
  </si>
  <si>
    <t>Prise en charge des 05 paysans de Brickaville pour la participation aux FIER MADA 2023</t>
  </si>
  <si>
    <t>Association paysanne</t>
  </si>
  <si>
    <t>RAKOTONIRINA Gabriel, TODIZARA, LAHADY Jean Dominique, SOAMANIRY, THERESE Madelaine</t>
  </si>
  <si>
    <t>Représentants des paysans</t>
  </si>
  <si>
    <t>Prise en charge des 05 paysans de Toamasina pour la participation aux FIER MADA 2023</t>
  </si>
  <si>
    <t>RAKOTONDRALAMBO, RAKOTOARINAIVO Richard André, SARA Mina, RAHARIMANDIMBIHARITSIMBA Felice, ANDRIAHERITIANA Lantosoa</t>
  </si>
  <si>
    <t>Prise en charge des représentants de la DIRPEB du Mai au Juillet 23 pour le suivi du projet Economie Bleue</t>
  </si>
  <si>
    <t xml:space="preserve">Projet Economie Bleue, accompagnement des pécheurs mandaté à l'ONG CRADE </t>
  </si>
  <si>
    <t xml:space="preserve">5 groupement de pêcheurs avec 385 ménages de pêcheurs bénéficiaires.
</t>
  </si>
  <si>
    <t xml:space="preserve"> 386 ménages de pêcheurs</t>
  </si>
  <si>
    <t>Association des pêcheurs</t>
  </si>
  <si>
    <t>Fourniture et donation des Tee-shirt/POLO pendant la cérémonie de Remise des bourses aux élèves bénéficiaires</t>
  </si>
  <si>
    <t xml:space="preserve">108 Elèves Bénéficiaires  des bourses d'études
</t>
  </si>
  <si>
    <t>Donation et fourniture des 250 KITS SOLAIRES dans le District de Brickaville, le long du Pipeline</t>
  </si>
  <si>
    <t xml:space="preserve"> 1450 ménages bénéficiaires. 
</t>
  </si>
  <si>
    <t>Ménages</t>
  </si>
  <si>
    <t>Prise en charge de la location de bus pour les paysans de Toamasina, Brickaville pour la participation à la FIER MADA 2023 du 31/07 au 07082023</t>
  </si>
  <si>
    <t>Associations paysannes</t>
  </si>
  <si>
    <t>Donation et fourniture des KIT SCOLAIRES_la circonscription scolaire de Toamasina II</t>
  </si>
  <si>
    <t>Eleves ecoles primaires publiques</t>
  </si>
  <si>
    <t>Ecoles primaires publiques</t>
  </si>
  <si>
    <t>Donation des 05 Ordinateurs complets pour Lycée Technique de Toamasina</t>
  </si>
  <si>
    <t xml:space="preserve"> DREFTP Atsinanana 
</t>
  </si>
  <si>
    <t>SOLOFOMANANA Jimmy</t>
  </si>
  <si>
    <t>Directeur Régional</t>
  </si>
  <si>
    <t>Prise en charge des représentants de la DRAE pour le suivi de la   construction barrage SAHIVO</t>
  </si>
  <si>
    <t>Solo Noé</t>
  </si>
  <si>
    <t>Directeur Régional de l'Agriculture et de l'Elevage</t>
  </si>
  <si>
    <t>Prise en charge des représentants de la DREED à la sensibilisation sur les  feux de brousse du 08 au 18 Aout 23</t>
  </si>
  <si>
    <t>Répresentants de la DREED</t>
  </si>
  <si>
    <t xml:space="preserve">Donation des 1796 Kits scolaires aux élèves dans la Circonscription scolaire de Brickaville </t>
  </si>
  <si>
    <t xml:space="preserve">Elèves dans la Circonscription scolaire de Brickaville </t>
  </si>
  <si>
    <t>Donation et fourniture d'intrants pour l'appui aux organisations paysannes à la culture gingembre et bananiers dans le District de Brickaville</t>
  </si>
  <si>
    <t>Contribution à l' inauguration du marché à Ranomafana-Est</t>
  </si>
  <si>
    <t>Autorité locales</t>
  </si>
  <si>
    <t>RAVELONASY Barthélémy</t>
  </si>
  <si>
    <t>Maire de la commune Ranomafana</t>
  </si>
  <si>
    <t xml:space="preserve">Donation des Kits Scolaires_Cartables et trousses_ Toamasina </t>
  </si>
  <si>
    <t>Eleves ecoles primaires publiques Toamasina</t>
  </si>
  <si>
    <t>Eleves écoles primaires publiques</t>
  </si>
  <si>
    <t>Prise en charge des représentants de la DRAE pour la validation de l' exécution travaux micro barrage SAHIVO_Brickaville</t>
  </si>
  <si>
    <t>RABENJAMINA Mamisoa, RAMATAHOTRA Toky Evasoa, RAKOTOZAFY Guillaume, RAZAFINDRANDALANA Gildas Marie</t>
  </si>
  <si>
    <t>Chef de service SRGR, Chargé d'édute SRGR, Responsible base des données,</t>
  </si>
  <si>
    <t>Prise en charge d'un atelier pour discuter des bénéficiaires des bourses d'études par les membres du comité de bourses d’excellence du Juin au Octobre 23</t>
  </si>
  <si>
    <t>Comité de bourse, 9 membres</t>
  </si>
  <si>
    <t>BEMAHEFA Gervais, SOLOFOMANANA Jimmy, HAINGOHARISOA Tsaroana Nomenjanahary, MAROLAHY Joseph, TSIHADINO Andrianantenaina Narcisse, RAZANAKOLONA Diny, ROLAND Tafaranitrinirina Dietrich, RASAMISON Claudia Jany, BODA Richard</t>
  </si>
  <si>
    <t>Region, DREFTP, Université, DREN</t>
  </si>
  <si>
    <t xml:space="preserve">Prise en charge des représentants de la Direction Régionale de l'Environnement et  du Développement Durable lors de la sensibilisation du feu de brousse au TMF du 07/12/2023 au 15/12/2023 </t>
  </si>
  <si>
    <t>Direction Régionale de l'Environnement et durable</t>
  </si>
  <si>
    <t>TSIMISARAKA Juda Maximienne, LEMARAINA Julie Fabuola</t>
  </si>
  <si>
    <t>Tecniciens DREDD</t>
  </si>
  <si>
    <t xml:space="preserve">46 Elèves Bénéficiaires, </t>
  </si>
  <si>
    <t>RAKOTORAHALAHY Mamonjisoa Jean Claude, RANDRIANARISOA JEAN Claude Rolland, RAHARIMALALA, Evyline Lucienne, SONGOVAVY Philomene, RASOANDRINA Juslaina Colette, RAZAFINDRAKOTO Theodore , JENIA Marie Bienvenue, BORET Caleoniste, RAHARIVELO Ramamonjy, FOMEISOA, TELOVAVY Lydia, ATOMANY Horona Ben, IADADY Soahiaja Edwige, RASOANIRINA Madeleine, VOAHANGY Nirina, BABAZY</t>
  </si>
  <si>
    <t>Mise en place et réalisation d'un projet de Cantines scolaires par  _ORN ATSINANANA</t>
  </si>
  <si>
    <t xml:space="preserve"> 2500 élèves de 10 Ecoles Primaire Puliqueà Toamasina,  </t>
  </si>
  <si>
    <t xml:space="preserve"> 2500 élèves de 10 écoles à Toamasina,  EPP de : Vohitrambato, Ampihaonana, Soamitsinjo, Antanandava, Amboakarivo, Ampasimadinika, Fanandrahana, Ambodibonara,Romialo et Tsaratsiry</t>
  </si>
  <si>
    <t>EPP</t>
  </si>
  <si>
    <t>Méthode de détermination du montant dû</t>
  </si>
  <si>
    <t>Perdiem Missions ONE 2023_ ONE</t>
  </si>
  <si>
    <t xml:space="preserve"> 90 280 784 Ariary</t>
  </si>
  <si>
    <t>Indemnité fixé par la convention</t>
  </si>
  <si>
    <t>PO 2SO029633</t>
  </si>
  <si>
    <t>Paiement par virement bancaire B00 N° 20167292 du 13/12/2023</t>
  </si>
  <si>
    <t>Paiement relative au Indemnité des Agents d'ANDEA pour la visite du stockage d'ammoniac et Madarail Port dans le cadre de renouvellement des autorisations de prélèvement d'eau</t>
  </si>
  <si>
    <t>2 400 000 Ariary</t>
  </si>
  <si>
    <t>23 Fevrier 2023</t>
  </si>
  <si>
    <t>Mise à disposition BOA Toamasina</t>
  </si>
  <si>
    <t>Mars 2024</t>
  </si>
  <si>
    <t>12 au 15 Mars 2024</t>
  </si>
  <si>
    <t>Avis satisfaisant pour les composante Usine 
et Parc à Résidue/ Avis passable pour Port</t>
  </si>
  <si>
    <t>partagé sur le lien convenu</t>
  </si>
  <si>
    <t xml:space="preserve"> Valeur  (unité à préciser)</t>
  </si>
  <si>
    <t>Articles 27 du Cahier de charges Environnementales relatif au projet d'exploitation de chromite- PE n° 10858</t>
  </si>
  <si>
    <t>Compensation annuelle des terres en aval de la mine</t>
  </si>
  <si>
    <t xml:space="preserve">15 768 000Ariary </t>
  </si>
  <si>
    <t xml:space="preserve">RAKOTONIRINA Xavier </t>
  </si>
  <si>
    <t xml:space="preserve">trésorier commune ANDRIAMENA </t>
  </si>
  <si>
    <t>Articles 37 du Cahier de charges Environnementales relatif au projet d'exploitation de chromite- PE n° 10858</t>
  </si>
  <si>
    <t>Installation de grillage pour éviter les accidents auprès d'une école Amboibonara</t>
  </si>
  <si>
    <t xml:space="preserve">18 020 000 Ariary </t>
  </si>
  <si>
    <t>Articles 11 du Cahier de charges Environnementales relatif au projet d'exploitation de chromite- PE n° 10858</t>
  </si>
  <si>
    <t xml:space="preserve">"JORO": renouvellement du rituel d'inmplantation du campement </t>
  </si>
  <si>
    <t xml:space="preserve">5 800 000 Ariary </t>
  </si>
  <si>
    <t xml:space="preserve">Sponsoring de l'EKAR ANDRIAMENA pour un évènement religieux </t>
  </si>
  <si>
    <t xml:space="preserve">825 000 Ariary </t>
  </si>
  <si>
    <t>Sponsoring de l'inauguration d'arrivée de l'électricité dans le fokotany Andasibatra</t>
  </si>
  <si>
    <t xml:space="preserve">200 000 Ariary </t>
  </si>
  <si>
    <t xml:space="preserve">Construction d'un point d'eau dans le fokotany Ambongamarina </t>
  </si>
  <si>
    <t xml:space="preserve">2 007 000 Ariary </t>
  </si>
  <si>
    <t>Construction de la statue de la célébration de l'anniversaire CEG</t>
  </si>
  <si>
    <t xml:space="preserve">1 800 000 Ariary </t>
  </si>
  <si>
    <t xml:space="preserve">SERVICE DE MONITORING ENVIRONNEMENTAL DU PROJET D'EXPLORATION </t>
  </si>
  <si>
    <t xml:space="preserve">CONSULT IN DEVELOPMENT AND ENVIRONMENTAL </t>
  </si>
  <si>
    <t>Chèque N°1032</t>
  </si>
  <si>
    <t>BOA</t>
  </si>
  <si>
    <t>Chèque N°1204</t>
  </si>
  <si>
    <t>Chèque N°834</t>
  </si>
  <si>
    <t xml:space="preserve">OV </t>
  </si>
  <si>
    <t>Chèque N°1149</t>
  </si>
  <si>
    <t>Chèque N°1326</t>
  </si>
  <si>
    <t>Chèque N°1380</t>
  </si>
  <si>
    <t>Chèque N°1408</t>
  </si>
  <si>
    <t xml:space="preserve">Version scan </t>
  </si>
  <si>
    <t xml:space="preserve">Version scan du rapport d'activités annuels de APC MINING </t>
  </si>
  <si>
    <t xml:space="preserve">Version scan du contrat avec la Société CODE </t>
  </si>
  <si>
    <t xml:space="preserve">Version scan du suivi environnemental du prjet d'exploitation de CHROMITE </t>
  </si>
  <si>
    <t>Plan de Gestion Environnementale du Projet D’EXPLOITATION D’ILMENITE, DE RUTILE ET DE ZIRCON DE LA SOCIETE TOLIARA SANDS PE37242</t>
  </si>
  <si>
    <t>Plan de gestion forestière</t>
  </si>
  <si>
    <t>Programme Environnementale de l'entreprise</t>
  </si>
  <si>
    <t>Plan de gestion et de conservation des espèces floristiques sensibles: herbarium, pépinière, arboretum, base de données des espèces sensibles</t>
  </si>
  <si>
    <t>Base Toliara</t>
  </si>
  <si>
    <t>Operationalisation et extension de la pépinière pour une production de 80.000 plant/an.</t>
  </si>
  <si>
    <t>Plan de gestion des dechets</t>
  </si>
  <si>
    <t>Systeme de compostage et de tri et collecte des dechets compostable</t>
  </si>
  <si>
    <t>Programme communautaire de collecte de graine</t>
  </si>
  <si>
    <t>Communauté local</t>
  </si>
  <si>
    <t>TOMBOTSOA</t>
  </si>
  <si>
    <t>Collecteur de Graine</t>
  </si>
  <si>
    <t>PE37242</t>
  </si>
  <si>
    <t>Office National pour l'Environnement</t>
  </si>
  <si>
    <t>NA</t>
  </si>
  <si>
    <t>Suspendus</t>
  </si>
  <si>
    <t>non disponible</t>
  </si>
  <si>
    <t>CCE</t>
  </si>
  <si>
    <t xml:space="preserve"> Livelihood support</t>
  </si>
  <si>
    <t>PAPs</t>
  </si>
  <si>
    <t>F et H</t>
  </si>
  <si>
    <t>Compensation deuxieme phase</t>
  </si>
  <si>
    <t>Communauté de Ambararata, Sonjorano, Beamalo, Soaseragna; Ambatofotsy, Analamasy et Fotadrevo</t>
  </si>
  <si>
    <t>Reforestation 100 Ha s satragnarivo</t>
  </si>
  <si>
    <t>Fokontany satragnarivo</t>
  </si>
  <si>
    <t>Reforestation Reforestation 130 Ha a Satragnarivo et Anivorano</t>
  </si>
  <si>
    <t>Fokontany satragnarivo et Anivorano</t>
  </si>
  <si>
    <t>RSE</t>
  </si>
  <si>
    <t>CSI</t>
  </si>
  <si>
    <t>Construction des cantines scolaires à Beamalo et Sonjorano</t>
  </si>
  <si>
    <t>Dotation de fournitures scolaires à Beamalo et Sonjorano</t>
  </si>
  <si>
    <t>Eleves de l'EPP Beamalo et Sonjorano</t>
  </si>
  <si>
    <t>Réhabilitation du terrain de Football à Fotadrevo</t>
  </si>
  <si>
    <t>CR Fotadrevo</t>
  </si>
  <si>
    <t>Construction du gradin du terrain de Football à Fotadrevo</t>
  </si>
  <si>
    <t>Réhabilitation de la route principale de Fotadrevo (1 500m)</t>
  </si>
  <si>
    <t>Appui à la culture maréchaire à Beamalo et Sonjorano</t>
  </si>
  <si>
    <t>Femmes de Bealamo et Sonkorano</t>
  </si>
  <si>
    <t xml:space="preserve">F </t>
  </si>
  <si>
    <t>Dotation de 100 lampes solaires à Ambararata, Sonjorano, Beamalo, Soaseragna; Ambatofotsy, Analamasy et Fotadrevo</t>
  </si>
  <si>
    <t xml:space="preserve">Réhabilitation du CEG de Fotadrevo </t>
  </si>
  <si>
    <t>Puits à Soaseragna</t>
  </si>
  <si>
    <t>Communaure de Soaseragna</t>
  </si>
  <si>
    <t>Développement de capacité pour 09 femmes en tant que personnels d'appui au camp Molo</t>
  </si>
  <si>
    <t>Femmes vulnerables de Ambararata, Sonjorano, Beamalo, Soaseragna; Ambatofotsy et Fotadrevo</t>
  </si>
  <si>
    <t>PR 39807</t>
  </si>
  <si>
    <t>18 mars 2023</t>
  </si>
  <si>
    <t xml:space="preserve"> 10-11 mars 2023</t>
  </si>
  <si>
    <t>From all the above, the Committee in charge of Environmental Monitoring formed by representatives of the National Environment Office, the Ministries of Environment, Mines, Industry and Transport with the Local Authorities, concluded that the implementation of the measures provided for in the PGES of the Construction phase, the Commissioning phase of the MOLO Project,  Graphite mining of the ERG Madagascar company, Environmental Permit n° 12/19 – MEDD / ONE / DG / PE of April 8, 2019 was carried out mostly in a positive way. 
Nevertheless, the members of the Committee recommend that the Company adopt corrective actions on the relevant points mentioned above</t>
  </si>
  <si>
    <t>DREDD</t>
  </si>
  <si>
    <t>16 au 19 octobre 2023</t>
  </si>
  <si>
    <t>Maire de la CR de Fotadrevo</t>
  </si>
  <si>
    <t>Mai 23</t>
  </si>
  <si>
    <t>Chef de Disctrict d’Ampanihy Ouest et le Délégué d’Arrondissement de Fotadrevo</t>
  </si>
  <si>
    <t>10 Juillet 23</t>
  </si>
  <si>
    <t>#</t>
  </si>
  <si>
    <t>Références rendant obligatoires ou prévoyant les dépenses sociales et environnementales ( politique RSE de l'entreprise, cahier de charge, contrat, loi…) et  date d'établissement ou de dernière mise à jour du document)</t>
  </si>
  <si>
    <t>Date</t>
  </si>
  <si>
    <t xml:space="preserve">Nature des dépenses légales et sociales </t>
  </si>
  <si>
    <t xml:space="preserve"> Valeur </t>
  </si>
  <si>
    <t>Dépenses sociales et relatives à l'environnement rendues obligatoire par la loi ou un contrat</t>
  </si>
  <si>
    <t>Suivant article 30, 103 et 106  du Cahier de Charge Environnemental (CCE)</t>
  </si>
  <si>
    <t>Toute l'année</t>
  </si>
  <si>
    <t>Compensations pour les rizicultures (Nombres bénéficières: 12 )</t>
  </si>
  <si>
    <t>Fokontany Antsirakambo (CR Ampasimadinika)</t>
  </si>
  <si>
    <t>Compensations pour les arbres fruitiers (Nombres bénéficières: 32 dont 23 Ampasimadinika et 09 Ambinaninony )</t>
  </si>
  <si>
    <t>Fokontany Antsirakambo (CR Ampasimadinika), Fokontany Ambodizarina, Ambalahasina (CR Ambinaninony)</t>
  </si>
  <si>
    <t xml:space="preserve">Respect de coutume et us: deplacement du tombeau au chantier 19 </t>
  </si>
  <si>
    <t>Fokontany Tanambao Tarosana (CR Ampasimadinika)</t>
  </si>
  <si>
    <t xml:space="preserve">Paiement des indemnités pour les maîtres FRAM de l'EPP Antsirakambo </t>
  </si>
  <si>
    <t>Construction chalet pour le poste avancé de la Gendarmerie (chalet d'attente) à Sahavalaina</t>
  </si>
  <si>
    <t>Fokontany Sahavalaina (CR Ambinaninony)</t>
  </si>
  <si>
    <t>Cadeau de Noel pour 07 églises chretiennes</t>
  </si>
  <si>
    <t xml:space="preserve">Don pour 40 tables bancs pour l'EPP Tanambao </t>
  </si>
  <si>
    <t>Transport des représentants de la Commune d'Ampasimadinika  pour la Céremonie d'ouverture de Reboisement année 2022-2023 à Ilaka Est Vatomandry</t>
  </si>
  <si>
    <t>CR Ampasimadinika</t>
  </si>
  <si>
    <t>Don pour l'appui des 4 piscicultures à Ambarimilambana</t>
  </si>
  <si>
    <t xml:space="preserve">Don pour la célébration de la journée internationale de la femme </t>
  </si>
  <si>
    <t>CR Ambinaninony</t>
  </si>
  <si>
    <t>Revetement du dallage de la maison culture Antsirakambo</t>
  </si>
  <si>
    <t>Transports des marchandises des épiciers (12 voyages, 16Km de distance totale ; départ à la barrière jusqu'au village d'Antsirakambo)</t>
  </si>
  <si>
    <r>
      <t xml:space="preserve"> </t>
    </r>
    <r>
      <rPr>
        <sz val="8"/>
        <color rgb="FF000000"/>
        <rFont val="Arial"/>
        <family val="2"/>
      </rPr>
      <t>Transports des dépouilles pour l’enterrement dans leurs villages natals accompagné par leurs membres de la famille  (05 cas)</t>
    </r>
  </si>
  <si>
    <t>Fkt Antsirakambo (CR Ampasimadinika), Ambodizarina (CR Ambinaninony)</t>
  </si>
  <si>
    <t>Dépenses sociales et reltives à l'environnement rendues obligatoire par la loi ou un contrat</t>
  </si>
  <si>
    <t>Suivant les articles 113 et 114 du Cahier de Charge Environnemental (CCE)</t>
  </si>
  <si>
    <t>Compensation pour les cultures vivrières, nombre bénéficières: 01</t>
  </si>
  <si>
    <t>Fokontany Marovintsy (CR Sahamatevina)</t>
  </si>
  <si>
    <t xml:space="preserve">Compensation pour les arbres fruitiers, nombre bénéficières 01 </t>
  </si>
  <si>
    <t>Compensation pour les arbres forêstiers, nombre bénéficières: 04 dont 03 dans la CR Amboditavolo ( 03  Ambalatenina); 01 Marovintsy CR Sahamatevina</t>
  </si>
  <si>
    <t xml:space="preserve"> Fkt Ambalatenina (CR Amboditavolo); 01 Fkt Marovintsy (CR Sahamatevina)</t>
  </si>
  <si>
    <t xml:space="preserve">Compensation pour les riziculture; nombre bénéficières: 16  </t>
  </si>
  <si>
    <t>Fkt Ambalatenina, Ihasina et Lavakoran ( CR Amboditavolo)</t>
  </si>
  <si>
    <t>Politique RSE</t>
  </si>
  <si>
    <t>Contribution d'aide mensuelle pour les enseignants FRAM de l'EPP Marovintsy pour l'année scolaire 2023-2024</t>
  </si>
  <si>
    <t xml:space="preserve">Création d'une piste de longueur 300 mètres reliant le Village d' Ambodinonoka et Le Fokontany Marovintsy </t>
  </si>
  <si>
    <t>Fokontany Marovintsy et Ambodinonoka (CR Sahamatevina)</t>
  </si>
  <si>
    <t>Jours de l'examen</t>
  </si>
  <si>
    <t xml:space="preserve">Transport  des écoliers aller et retour pendant l'examen de CEPE de Marovintsy à Anosimanasa </t>
  </si>
  <si>
    <t>Marovintsy (CR Sahamatevina)</t>
  </si>
  <si>
    <t>Début jusqu'à la fin de l'année scolaire 2023-2024</t>
  </si>
  <si>
    <t>Transport des écoliers depart à Marovintsy vers Vatomandry chaque Dimanche et Vatomandry vers Marovintsy chaque  Vendredi pendant l'année scolaire 2023-2024</t>
  </si>
  <si>
    <t>Mettre à la disposition de la commune Vatomandry une machine tronçonneuse  pendant une semaine</t>
  </si>
  <si>
    <t>CR Vatomandry</t>
  </si>
  <si>
    <t xml:space="preserve">Don de 45 (quarante-cinq) table-bancs pour la Commune d'Amboditavolo </t>
  </si>
  <si>
    <t>CR Amboditavolo</t>
  </si>
  <si>
    <t xml:space="preserve">Don de 25 (Vingt-cinq) table-bancs pour la Commune d'Amboditavolo </t>
  </si>
  <si>
    <t xml:space="preserve">Don de 04 voyages de sables pour rehabilitation d'une piste dans la Commune d'Amboditavolo </t>
  </si>
  <si>
    <t>Installation de 02 (deux) pompes à eau manuelles au bénéfice du village de Lavakorana</t>
  </si>
  <si>
    <t>Fokontany Lavakorana- CR Amboditavolo</t>
  </si>
  <si>
    <t xml:space="preserve">Installation de 02 (deux) pompes à eau manuelles au bénéfice du village d'Ambohimanarivo </t>
  </si>
  <si>
    <t>Installation de 02 (deux) pompes à eau manuelles au bénéfice du village d'Ambodivontaka</t>
  </si>
  <si>
    <t xml:space="preserve">Don de 35 (trente-cinq) table-bancs pour la Commune d'Amboditavolo </t>
  </si>
  <si>
    <t xml:space="preserve">Don de 46 (quarante-six) table-bancs pour la Commune d'Amboditavolo </t>
  </si>
  <si>
    <t>Contribution à la sécurisation du District de Vatomandry, un don pour l’OMC</t>
  </si>
  <si>
    <t>District Vatomandry</t>
  </si>
  <si>
    <t>Suivi de l'engagement environnemental et social</t>
  </si>
  <si>
    <t>Date d'envoi du rapport de suivi à l'ONE</t>
  </si>
  <si>
    <t>Date de descente sur terrain de l'ONE</t>
  </si>
  <si>
    <t>Conclusion de suivi par l'ONE</t>
  </si>
  <si>
    <t>Commentaires sur le suivi de l'engagement environnemental et social par l'entreprise</t>
  </si>
  <si>
    <r>
      <t>Permis N</t>
    </r>
    <r>
      <rPr>
        <sz val="8"/>
        <rFont val="DengXian"/>
      </rPr>
      <t>°</t>
    </r>
    <r>
      <rPr>
        <sz val="8"/>
        <rFont val="EYInterstate"/>
        <family val="2"/>
      </rPr>
      <t>19, 22, 24, 25, 26 et 1992</t>
    </r>
  </si>
  <si>
    <t>30 Octobre 2024</t>
  </si>
  <si>
    <t>Pas de descente sur terrain</t>
  </si>
  <si>
    <t>Permis N°1 et 329</t>
  </si>
  <si>
    <t>Depense Environnemental</t>
  </si>
  <si>
    <t>Depense Sociale</t>
  </si>
  <si>
    <t>Suivi environnemental de l'ONE et CSE</t>
  </si>
  <si>
    <t>Indemnité de deplacement des missionaires centrales de la société et depenses en carburants</t>
  </si>
  <si>
    <t xml:space="preserve"> 5 000 000 Ar</t>
  </si>
  <si>
    <t>Employé de la société descendu sur le site</t>
  </si>
  <si>
    <t>F et M</t>
  </si>
  <si>
    <t>Representante de la Société</t>
  </si>
  <si>
    <t>Realisation de la RSE</t>
  </si>
  <si>
    <t>dépenses liées à la réalisation de la RSE</t>
  </si>
  <si>
    <t>2 000 000 Ar</t>
  </si>
  <si>
    <t>Commune, Fokontany, Populations locales</t>
  </si>
  <si>
    <t>Maire, Chef de Fokontany, populations affectées par le projet</t>
  </si>
  <si>
    <t>Dons et participation aux aides  à la réalisation d'evennements locaux,</t>
  </si>
  <si>
    <t>Depenses occasionnelles</t>
  </si>
  <si>
    <t>3 000 000 Ar</t>
  </si>
  <si>
    <t>Communes, emplyés de la socitéé, communautés impactantes</t>
  </si>
  <si>
    <t>Autorités locales, employés, populations affectées par le projet</t>
  </si>
  <si>
    <t xml:space="preserve"> </t>
  </si>
  <si>
    <t>Rien à signaler</t>
  </si>
  <si>
    <t>non</t>
  </si>
  <si>
    <t>PE n°26913, 26916,26915,20920, 39758,39759</t>
  </si>
  <si>
    <t xml:space="preserve">aucun suivi </t>
  </si>
  <si>
    <t xml:space="preserve"> Valeur  (unité à préciser) </t>
  </si>
  <si>
    <t xml:space="preserve">Plan de Gestion Environnemental 
Et convention </t>
  </si>
  <si>
    <t>17 février 2016
21 février 2023</t>
  </si>
  <si>
    <t>Contribution aux salaires des trente sept (37) enseignants</t>
  </si>
  <si>
    <t>Les enseingnants des neuf etablissements scolaires de la commune d'Ankondromena</t>
  </si>
  <si>
    <t xml:space="preserve">Les enseingnants Sept  EPP, Un CEG, Un lycée 
</t>
  </si>
  <si>
    <t xml:space="preserve">17 F
20H </t>
  </si>
  <si>
    <t xml:space="preserve">Enseignants </t>
  </si>
  <si>
    <t xml:space="preserve">Plan de Gestion Environnemental </t>
  </si>
  <si>
    <t xml:space="preserve">17 février 2016
</t>
  </si>
  <si>
    <t>Achat de table et de banc pour échantillon</t>
  </si>
  <si>
    <t xml:space="preserve">EPP Folakara </t>
  </si>
  <si>
    <t>Présentation de condoléances aux familles des autorités locales</t>
  </si>
  <si>
    <t>Les familles endeuillées</t>
  </si>
  <si>
    <t xml:space="preserve">Participation aux levées de fonds pour contribution tables bancs à l'EPP Ankorondrano </t>
  </si>
  <si>
    <t xml:space="preserve">Association </t>
  </si>
  <si>
    <t>Inner Wheel Club</t>
  </si>
  <si>
    <t>Recouvrement des coûts pour les chefs de villages pour les achats locaux</t>
  </si>
  <si>
    <t xml:space="preserve">Les 7 chefs de villages </t>
  </si>
  <si>
    <t xml:space="preserve">ZABE Alson 
NANTENAINA  Ignace Barthelemy
MANANDRAZA
FIAVOTA  Augustin Victor
RADAORO  Pierre Ignace
RAKOTOMANGA Ratsiza
RATSIMBAZAFY Alfred
</t>
  </si>
  <si>
    <t>Sefo Fokontany</t>
  </si>
  <si>
    <t>Don en numéraire à la commune pour assurer ses activités</t>
  </si>
  <si>
    <t>Commune Ankondromena</t>
  </si>
  <si>
    <t xml:space="preserve"> RAZAFIMAHOVA Aimond</t>
  </si>
  <si>
    <t xml:space="preserve">Maire </t>
  </si>
  <si>
    <t>Contribution pour la Journée de la Femme</t>
  </si>
  <si>
    <t>Femme de la commune rurale Ankondromena</t>
  </si>
  <si>
    <t>RAZAFIMAHOVA Aimond</t>
  </si>
  <si>
    <t xml:space="preserve">H </t>
  </si>
  <si>
    <t>Don de carburant pour les missions des autorités et de la sécurité</t>
  </si>
  <si>
    <t>District de Miandrivazo</t>
  </si>
  <si>
    <t xml:space="preserve">ALISON Fabrice </t>
  </si>
  <si>
    <t xml:space="preserve">Chef District </t>
  </si>
  <si>
    <t>Don pour la célébration de la Fête nationale</t>
  </si>
  <si>
    <t>Les jeunes de la commune rurale Ankondromena</t>
  </si>
  <si>
    <t>H et F</t>
  </si>
  <si>
    <t>Don en nature aux personnes âgées pour la Fête nationale</t>
  </si>
  <si>
    <t>Personnes nécessiteuses de la commune rurale d’Ankondromena</t>
  </si>
  <si>
    <t>Contribution au transport des sujets d’examen</t>
  </si>
  <si>
    <t>Les étudiants</t>
  </si>
  <si>
    <t>Don de médicaments à la communauté locale</t>
  </si>
  <si>
    <t>Appui logistique pour transport materiaux de construction du lycée Ankondromena</t>
  </si>
  <si>
    <t>Appui au reboisement des associations locales</t>
  </si>
  <si>
    <t xml:space="preserve">10 Associations locales </t>
  </si>
  <si>
    <t xml:space="preserve">Georgine </t>
  </si>
  <si>
    <t>Presidente de l'association 8 Martsa</t>
  </si>
  <si>
    <t>Contribution pour les jeunes d’Ankondromena afin d’assister aux jeux de Melaky</t>
  </si>
  <si>
    <t>Don de Noël aux personnes âgées et aux enfants d’Ankondromena</t>
  </si>
  <si>
    <t>Les personnes âgées vulnérables et les enfants en bas âge</t>
  </si>
  <si>
    <t xml:space="preserve">505 personnes agees et autorités locales, 2326 enfants des 7 villages de la commune d'Ankondromena </t>
  </si>
  <si>
    <t>Appui logistique pour les dons de Noël</t>
  </si>
  <si>
    <t>Population défavorisée de la commune rurale d’Ankondromena</t>
  </si>
  <si>
    <t>Contribution à la construction du lycée à Ankondromena</t>
  </si>
  <si>
    <t xml:space="preserve">Les élèves de la communes rurale d'Ankondromena </t>
  </si>
  <si>
    <t xml:space="preserve">Il n’y avait pas de paiements effectués auprès d’administration en charge de l’environnement en 2023 </t>
  </si>
  <si>
    <t>Tsimiroro Bloc 3104</t>
  </si>
  <si>
    <t>Le dépôt du Rapport de Suivi Environnemental et Social pour 2023 est en cours</t>
  </si>
  <si>
    <t>NEANT</t>
  </si>
  <si>
    <t xml:space="preserve"> Valeur  (unité à préciser)
(en MGA)</t>
  </si>
  <si>
    <t>PROTOCOLE D'ACCORD de FIMPIA et QMM 
(Gestion des Aires Protégées)</t>
  </si>
  <si>
    <t>PTA (Plan de Travail Annuel)</t>
  </si>
  <si>
    <t>Comité de Géstion</t>
  </si>
  <si>
    <t>Fikambanan'ny Mpiara-mitantana ny Alan'ny Ambatoatsignana</t>
  </si>
  <si>
    <t>Association communautaire</t>
  </si>
  <si>
    <t>PROTOCOLE D'ACCORD de FIMPIAP et QMM 
(Gestion des Aires Protégées)</t>
  </si>
  <si>
    <t>Fikambanan'ny Mpiara-mitantana ny Alan'ny Petrika</t>
  </si>
  <si>
    <t>PROTOCOLE D'ACCORD de COGEMA et QMM
(Gestion des Aires Protégées)</t>
  </si>
  <si>
    <t>Comité de Gestion Mandena</t>
  </si>
  <si>
    <t>PROTOCOLE D'ACCORD de DREDD Anosy et QMM</t>
  </si>
  <si>
    <t>DREDD Anosy</t>
  </si>
  <si>
    <t>Direction Régionale de l'Environnement et du Développement Durable Anosy</t>
  </si>
  <si>
    <t xml:space="preserve">Service Etatique </t>
  </si>
  <si>
    <t>Service régalien de l'Etat Malagasy</t>
  </si>
  <si>
    <t xml:space="preserve">PROTOCOLE D'ACCORD de MBG et QMM </t>
  </si>
  <si>
    <t xml:space="preserve"> Mai 2013</t>
  </si>
  <si>
    <t>MBG</t>
  </si>
  <si>
    <t>Missouri Botanical Garden</t>
  </si>
  <si>
    <t>Organisation Non Gouvernementale</t>
  </si>
  <si>
    <t>Missouri Botanic Gaden oeuvre dans la recherche taxonomique de la flore et le renforcement des capacités sur place, avec une attention particulière accordée à la formation. MBG gere l'Offsets d'Agnalazaha , site de conservation da la Biodiversite de QMM.</t>
  </si>
  <si>
    <t>PROTOCOLE D'ACCORD d'ASITY et QMM (Gestion des off sites)</t>
  </si>
  <si>
    <t>ASITY</t>
  </si>
  <si>
    <t>ASITY Madagascar</t>
  </si>
  <si>
    <t xml:space="preserve"> ASITY Madagascar mène des actions de terrain autour de la conservation des Aires Protégées, du développement des communautés locales et de l’éducation environnementale. ASITY gere l'Offsets d'Ampasy Bemangidy, site de consevation de la Biodiversite de QMM.</t>
  </si>
  <si>
    <t xml:space="preserve">Contrat avec l'Entreprise TBSE </t>
  </si>
  <si>
    <t>TBSE</t>
  </si>
  <si>
    <t>TBSE (Tropical Biodiversity and Social Enterpise) SARL</t>
  </si>
  <si>
    <t xml:space="preserve">Entreprise </t>
  </si>
  <si>
    <t>Action de suivi, de conservation de la biodiversité et de recherche en lien avec le  PGES de QMM (Suivi de l'écosystème, Restauration écologique, Production des plants)</t>
  </si>
  <si>
    <t xml:space="preserve">Contrat avec l'entreprise FANARENANA </t>
  </si>
  <si>
    <t>FANARENANA</t>
  </si>
  <si>
    <t>FANARENANA SARL</t>
  </si>
  <si>
    <t>Activite de Rehabilitation selon le PGES</t>
  </si>
  <si>
    <t>ASSOCIATION TEZA</t>
  </si>
  <si>
    <t>Convention de collaboration</t>
  </si>
  <si>
    <t>ADONIS</t>
  </si>
  <si>
    <t>Selon la quantité de déchets générée</t>
  </si>
  <si>
    <t>ADONIS SA</t>
  </si>
  <si>
    <t>ADONIS ENVIRONNEMENT SA</t>
  </si>
  <si>
    <t>Entreprise de transport et de traitement des déchets dangereux (Sol contaminé,…)</t>
  </si>
  <si>
    <t>BAP (Biodiversity Action Plan)</t>
  </si>
  <si>
    <t>Decembre 2024 (MGA)</t>
  </si>
  <si>
    <t>Rio Tinto QMM a développé un ensemble d’actions à mettre en œuvre sur son site de Madagascar pour gérer ses impacts sur la biodiversité et les ressources naturelles en suivant la hiérarchie d’atténuation (éviter, minimiser, restaurer, offset2 ). Ces actions sont décrites dans le présent Plan d’Action Stratégique pour la Biodiversité et les Ressources Naturelles (ou BAP, pour « Biodiversity Action Plan »).</t>
  </si>
  <si>
    <t>Communauté touchée par la mine</t>
  </si>
  <si>
    <t>Montant dû pour 2023 (MGA)</t>
  </si>
  <si>
    <t>Montant effectivement payé (MGA)</t>
  </si>
  <si>
    <t>Financement du PTA suivant le protocole d'accord</t>
  </si>
  <si>
    <t>FIMPIA</t>
  </si>
  <si>
    <t>Validation du PTA</t>
  </si>
  <si>
    <t>ASSOCIATION FIMPIA</t>
  </si>
  <si>
    <t>Paiement mensuelle</t>
  </si>
  <si>
    <t>FIMPIAP</t>
  </si>
  <si>
    <t>ASSOCIATION FIMPIAP</t>
  </si>
  <si>
    <t>COGEMA</t>
  </si>
  <si>
    <t xml:space="preserve">366 775 000 </t>
  </si>
  <si>
    <t>MISSOURI BOTANICAL GARDEN</t>
  </si>
  <si>
    <t>ONG SAHA</t>
  </si>
  <si>
    <t>Financement du PTA suivant le contrat</t>
  </si>
  <si>
    <t>TROPICAL BIODIVERSITY &amp; SOCIAL</t>
  </si>
  <si>
    <t>Financement du PTA suivant le contrat (Réhabilitation)</t>
  </si>
  <si>
    <t>Financement du PTA suivant le contrat 
(Plantation hors gisement)</t>
  </si>
  <si>
    <t>PE N°13-992/01/MINENV du 14 Novembre 2001</t>
  </si>
  <si>
    <t>Mai 2024</t>
  </si>
  <si>
    <t>Decembre 2023</t>
  </si>
  <si>
    <r>
      <rPr>
        <sz val="11"/>
        <color indexed="8"/>
        <rFont val="Tenorite"/>
      </rPr>
      <t xml:space="preserve">Le comité chargé de Suivi Environnemental formé par les représentants de l’Office National pour l’Environnement, et les Ministères et autorité constituant le CSE, en concertation avec les Autorités au niveau local représentées par les Communes Mandromondromotra, Ampasy Nahampona et Tolagnaro émettent un </t>
    </r>
    <r>
      <rPr>
        <b/>
        <sz val="11"/>
        <color indexed="8"/>
        <rFont val="Tenorite"/>
      </rPr>
      <t>avis moyen</t>
    </r>
    <r>
      <rPr>
        <sz val="11"/>
        <color indexed="8"/>
        <rFont val="Tenorite"/>
      </rPr>
      <t xml:space="preserve"> par rapport à la mise en œuvre des mesures prévues dans le PGES, Composante Mine, du permis environnemental n°13 892/01 du 14-novembre 2001.</t>
    </r>
  </si>
  <si>
    <t>Non disponible</t>
  </si>
  <si>
    <t>Voir en attache</t>
  </si>
  <si>
    <t>Cahier des charges du permis n°94/Rapports d'activité minière 2023/RSSE 2023/Rapport de mission de l'ONE dans le cadre de suivi de cahier de charge environnemental et suivi de reboisement</t>
  </si>
  <si>
    <t>Reboisement</t>
  </si>
  <si>
    <t>Commune rurale de Benonoka, District de Benenitra, Faritra Atsimo-Andrefana</t>
  </si>
  <si>
    <t>N/R</t>
  </si>
  <si>
    <t>Collectivité locale</t>
  </si>
  <si>
    <t>Mains d'œuvre directes pour l'entretien et la sécurité des plantes de reboisement</t>
  </si>
  <si>
    <t>Toute genre</t>
  </si>
  <si>
    <t>Soutien logistique premier semestre</t>
  </si>
  <si>
    <t>Commandant du Groupement de la Gendarmerie Nationale Sud-Ouest</t>
  </si>
  <si>
    <t>Gendarmerie</t>
  </si>
  <si>
    <t>Soutien logistique deuxième semestre</t>
  </si>
  <si>
    <t>Contribution à la cérémonie de passation de commandement du groupement de la Gendarmerie Nationale Atsimo-Andrefana</t>
  </si>
  <si>
    <t>Commandant de la Circonscription de la Gendarmerie Nationale de Toliara</t>
  </si>
  <si>
    <t>Participation à la célébration des fêtes de fin d'année et de nouvel an</t>
  </si>
  <si>
    <t>Contribution à la Célébration de la fête du nouvel an</t>
  </si>
  <si>
    <t>Direction Régionale du Travail, de l'Emploi, de la Fonction Publique et des Lois Sociales Atsimo Andrefana</t>
  </si>
  <si>
    <t>Participation à la célébration du 63ème année de l'Indépendance Nationale</t>
  </si>
  <si>
    <t>Région Atsimo-Andrefana</t>
  </si>
  <si>
    <t>Collectivité territoriale</t>
  </si>
  <si>
    <t>Contribution à la Célébration de la fête de Noël et de nouvel an</t>
  </si>
  <si>
    <t>Don divers pour la célébration de la fête du 26 juin 2023</t>
  </si>
  <si>
    <t>Fokontany Motombe Ankilimarovahatse, Commune Betsinjaka Toliara II</t>
  </si>
  <si>
    <t>Don des 20 couvertures pour la Gendarmerie (Pour la sécurité des enfants albinos dans la région Atsimo Andrefana)</t>
  </si>
  <si>
    <t>Circonscription de la Gendarmerie Nationale de Toliara</t>
  </si>
  <si>
    <t>Don des 20 matelas couverts pour la Gendarmerie (Pour la sécurité des enfants albinos dans la région Atsimo Andrefana)</t>
  </si>
  <si>
    <t>En pièce jointe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</si>
</sst>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_(* \(#,##0\);_(* &quot;-&quot;??_);_(@_)"/>
    <numFmt numFmtId="165" formatCode="_-&quot;Ar&quot;* #,##0_-;\-&quot;Ar&quot;* #,##0_-;_-&quot;Ar&quot;* &quot;-&quot;_-;_-@_-"/>
    <numFmt numFmtId="166" formatCode="_-[$$-409]* #,##0.00_ ;_-[$$-409]* \-#,##0.00\ ;_-[$$-409]* &quot;-&quot;??_ ;_-@_ "/>
    <numFmt numFmtId="167" formatCode="#,##0.00_ ;[Red]\-#,##0.00\ "/>
    <numFmt numFmtId="168" formatCode="#,##0\ [$MGA]"/>
    <numFmt numFmtId="169" formatCode="mmmm\-yyyy"/>
    <numFmt numFmtId="170" formatCode="_-* #,##0.00\ [$MGA]_-;\-* #,##0.00\ [$MGA]_-;_-* &quot;-&quot;??\ [$MGA]_-;_-@_-"/>
  </numFmts>
  <fonts count="41">
    <font>
      <sz val="11"/>
      <color theme="1"/>
      <name val="Calibri"/>
      <family val="2"/>
      <scheme val="minor"/>
    </font>
    <font>
      <sz val="11"/>
      <color theme="1"/>
      <name val="Calibri"/>
      <family val="2"/>
      <scheme val="minor"/>
    </font>
    <font>
      <b/>
      <sz val="14"/>
      <color theme="9" tint="-0.499984740745262"/>
      <name val="Tenorite"/>
    </font>
    <font>
      <b/>
      <sz val="11"/>
      <color theme="9" tint="-0.499984740745262"/>
      <name val="Tenorite"/>
    </font>
    <font>
      <sz val="11"/>
      <color theme="1"/>
      <name val="Tenorite"/>
    </font>
    <font>
      <sz val="11"/>
      <color theme="0"/>
      <name val="Tenorite"/>
    </font>
    <font>
      <sz val="11"/>
      <name val="Tenorite"/>
    </font>
    <font>
      <sz val="11"/>
      <color rgb="FFFF0000"/>
      <name val="Tenorite"/>
    </font>
    <font>
      <b/>
      <sz val="11"/>
      <name val="Tenorite"/>
    </font>
    <font>
      <sz val="11"/>
      <color rgb="FF000000"/>
      <name val="Calibri"/>
      <family val="2"/>
    </font>
    <font>
      <b/>
      <sz val="11"/>
      <color rgb="FF000000"/>
      <name val="Calibri"/>
      <family val="2"/>
    </font>
    <font>
      <sz val="11"/>
      <name val="Garamond"/>
      <family val="1"/>
    </font>
    <font>
      <sz val="11"/>
      <color theme="9" tint="-0.499984740745262"/>
      <name val="Tenorite"/>
    </font>
    <font>
      <sz val="11"/>
      <color rgb="FF000000"/>
      <name val="Calibri"/>
      <family val="2"/>
      <scheme val="minor"/>
    </font>
    <font>
      <sz val="8"/>
      <color rgb="FF000000"/>
      <name val="EYInterstate"/>
      <charset val="1"/>
    </font>
    <font>
      <sz val="8"/>
      <name val="EYInterstate"/>
      <charset val="1"/>
    </font>
    <font>
      <sz val="8"/>
      <color rgb="FF000000"/>
      <name val="Arial"/>
      <family val="2"/>
    </font>
    <font>
      <sz val="12"/>
      <name val="EYInterstate"/>
      <charset val="1"/>
    </font>
    <font>
      <sz val="12"/>
      <name val="宋体"/>
    </font>
    <font>
      <sz val="8"/>
      <name val="EYInterstate"/>
      <family val="2"/>
    </font>
    <font>
      <sz val="8"/>
      <name val="DengXian"/>
    </font>
    <font>
      <sz val="8"/>
      <color rgb="FFFF0000"/>
      <name val="EYInterstate"/>
      <charset val="1"/>
    </font>
    <font>
      <b/>
      <sz val="8"/>
      <color rgb="FF000000"/>
      <name val="EYInterstate"/>
    </font>
    <font>
      <sz val="11"/>
      <color theme="1"/>
      <name val="Calibri"/>
      <charset val="134"/>
      <scheme val="minor"/>
    </font>
    <font>
      <b/>
      <sz val="14"/>
      <color rgb="FFFF0000"/>
      <name val="Tenorite"/>
      <charset val="134"/>
    </font>
    <font>
      <b/>
      <sz val="11"/>
      <color theme="9" tint="-0.499984740745262"/>
      <name val="Tenorite"/>
      <charset val="134"/>
    </font>
    <font>
      <sz val="11"/>
      <color theme="1"/>
      <name val="Tenorite"/>
      <charset val="134"/>
    </font>
    <font>
      <sz val="11"/>
      <color theme="0"/>
      <name val="Tenorite"/>
      <charset val="134"/>
    </font>
    <font>
      <b/>
      <sz val="11"/>
      <color rgb="FFFF0000"/>
      <name val="Tenorite"/>
      <charset val="134"/>
    </font>
    <font>
      <sz val="11"/>
      <name val="Tenorite"/>
      <charset val="134"/>
    </font>
    <font>
      <b/>
      <sz val="11"/>
      <name val="Tenorite"/>
      <charset val="134"/>
    </font>
    <font>
      <b/>
      <sz val="12"/>
      <color theme="9" tint="-0.499984740745262"/>
      <name val="Tenorite"/>
    </font>
    <font>
      <sz val="12"/>
      <color theme="1"/>
      <name val="Tenorite"/>
    </font>
    <font>
      <sz val="12"/>
      <color theme="0"/>
      <name val="Tenorite"/>
    </font>
    <font>
      <sz val="12"/>
      <name val="Tenorite"/>
    </font>
    <font>
      <b/>
      <sz val="12"/>
      <name val="Tenorite"/>
    </font>
    <font>
      <sz val="12"/>
      <color theme="1"/>
      <name val="Calibri"/>
      <family val="2"/>
      <scheme val="minor"/>
    </font>
    <font>
      <sz val="12"/>
      <color theme="9" tint="-0.499984740745262"/>
      <name val="Tenorite"/>
    </font>
    <font>
      <sz val="11"/>
      <color rgb="FF000000"/>
      <name val="Tenorite"/>
    </font>
    <font>
      <sz val="11"/>
      <color indexed="8"/>
      <name val="Tenorite"/>
    </font>
    <font>
      <b/>
      <sz val="11"/>
      <color indexed="8"/>
      <name val="Tenorite"/>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FF"/>
        <bgColor rgb="FFF2F2F2"/>
      </patternFill>
    </fill>
    <fill>
      <patternFill patternType="solid">
        <fgColor rgb="FFFFC000"/>
        <bgColor rgb="FFFF9900"/>
      </patternFill>
    </fill>
    <fill>
      <patternFill patternType="solid">
        <fgColor rgb="FFE7E6E6"/>
        <bgColor rgb="FFDAE3F3"/>
      </patternFill>
    </fill>
    <fill>
      <patternFill patternType="solid">
        <fgColor theme="9" tint="0.7999511703848384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indexed="64"/>
      </left>
      <right style="thin">
        <color indexed="64"/>
      </right>
      <top/>
      <bottom/>
      <diagonal/>
    </border>
    <border>
      <left/>
      <right/>
      <top/>
      <bottom style="thin">
        <color rgb="FFFFFFFF"/>
      </bottom>
      <diagonal/>
    </border>
    <border>
      <left style="thin">
        <color rgb="FFFFFFFF"/>
      </left>
      <right/>
      <top style="thin">
        <color rgb="FFFFFFFF"/>
      </top>
      <bottom/>
      <diagonal/>
    </border>
  </borders>
  <cellStyleXfs count="5">
    <xf numFmtId="0" fontId="0" fillId="0" borderId="0"/>
    <xf numFmtId="43" fontId="1" fillId="0" borderId="0" applyFont="0" applyFill="0" applyBorder="0" applyAlignment="0" applyProtection="0"/>
    <xf numFmtId="165" fontId="1" fillId="0" borderId="0" applyFont="0" applyFill="0" applyBorder="0" applyAlignment="0" applyProtection="0"/>
    <xf numFmtId="0" fontId="18" fillId="0" borderId="0">
      <alignment vertical="center"/>
    </xf>
    <xf numFmtId="0" fontId="23" fillId="0" borderId="0"/>
  </cellStyleXfs>
  <cellXfs count="279">
    <xf numFmtId="0" fontId="0" fillId="0" borderId="0" xfId="0"/>
    <xf numFmtId="0" fontId="2" fillId="0" borderId="0" xfId="0" applyFont="1"/>
    <xf numFmtId="0" fontId="3" fillId="0" borderId="0" xfId="0" applyFont="1" applyAlignment="1">
      <alignment wrapText="1"/>
    </xf>
    <xf numFmtId="0" fontId="3" fillId="0" borderId="0" xfId="0" applyFont="1"/>
    <xf numFmtId="0" fontId="3" fillId="0" borderId="0" xfId="0" applyFont="1" applyAlignment="1">
      <alignment vertical="top"/>
    </xf>
    <xf numFmtId="0" fontId="4"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top"/>
    </xf>
    <xf numFmtId="0" fontId="4" fillId="0" borderId="0" xfId="0" applyFont="1" applyAlignment="1">
      <alignment vertical="center" wrapText="1"/>
    </xf>
    <xf numFmtId="0" fontId="3" fillId="0" borderId="0" xfId="0" applyFont="1" applyAlignment="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top"/>
    </xf>
    <xf numFmtId="0" fontId="6" fillId="0" borderId="0" xfId="0" applyFont="1" applyAlignment="1">
      <alignment vertical="center" wrapText="1"/>
    </xf>
    <xf numFmtId="0" fontId="6" fillId="0" borderId="0" xfId="0" applyFont="1" applyAlignment="1">
      <alignment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2" xfId="0" applyFont="1" applyBorder="1" applyAlignment="1">
      <alignment vertical="center"/>
    </xf>
    <xf numFmtId="0" fontId="9" fillId="0" borderId="2" xfId="0" applyFont="1" applyBorder="1" applyAlignment="1">
      <alignment wrapText="1"/>
    </xf>
    <xf numFmtId="164" fontId="10" fillId="0" borderId="2" xfId="0" applyNumberFormat="1" applyFont="1" applyBorder="1" applyAlignment="1">
      <alignment wrapText="1"/>
    </xf>
    <xf numFmtId="0" fontId="4" fillId="0" borderId="2" xfId="0" applyFont="1" applyBorder="1" applyAlignment="1">
      <alignment vertical="center" wrapText="1"/>
    </xf>
    <xf numFmtId="164" fontId="9" fillId="0" borderId="2" xfId="0" applyNumberFormat="1" applyFont="1" applyBorder="1" applyAlignment="1">
      <alignment wrapText="1"/>
    </xf>
    <xf numFmtId="164" fontId="4" fillId="0" borderId="2" xfId="0" applyNumberFormat="1" applyFont="1" applyBorder="1" applyAlignment="1">
      <alignment vertical="center"/>
    </xf>
    <xf numFmtId="164" fontId="4" fillId="0" borderId="2" xfId="0" applyNumberFormat="1" applyFont="1" applyBorder="1" applyAlignment="1">
      <alignment vertical="center" wrapText="1"/>
    </xf>
    <xf numFmtId="0" fontId="4" fillId="0" borderId="3" xfId="0" applyFont="1" applyBorder="1" applyAlignment="1">
      <alignment vertical="center"/>
    </xf>
    <xf numFmtId="0" fontId="9" fillId="0" borderId="3" xfId="0" applyFont="1" applyBorder="1" applyAlignment="1">
      <alignment wrapText="1"/>
    </xf>
    <xf numFmtId="164" fontId="9" fillId="0" borderId="3" xfId="0" applyNumberFormat="1" applyFont="1" applyBorder="1"/>
    <xf numFmtId="0" fontId="4" fillId="0" borderId="3" xfId="0" applyFont="1" applyBorder="1" applyAlignment="1">
      <alignment vertical="center" wrapText="1"/>
    </xf>
    <xf numFmtId="164" fontId="9" fillId="0" borderId="2" xfId="0" applyNumberFormat="1" applyFont="1" applyBorder="1"/>
    <xf numFmtId="0" fontId="9" fillId="0" borderId="0" xfId="0" applyFont="1" applyAlignment="1">
      <alignment wrapText="1"/>
    </xf>
    <xf numFmtId="0" fontId="4" fillId="0" borderId="0" xfId="0" applyFont="1" applyAlignment="1">
      <alignment vertical="top"/>
    </xf>
    <xf numFmtId="0" fontId="4" fillId="0" borderId="0" xfId="0" applyFont="1" applyAlignment="1">
      <alignment horizontal="center" vertical="center"/>
    </xf>
    <xf numFmtId="0" fontId="7" fillId="2" borderId="1" xfId="0" applyFont="1" applyFill="1" applyBorder="1" applyAlignment="1">
      <alignment horizontal="center" vertical="top" wrapText="1"/>
    </xf>
    <xf numFmtId="0" fontId="7" fillId="2" borderId="1" xfId="0" applyFont="1" applyFill="1" applyBorder="1" applyAlignment="1">
      <alignment horizontal="right" vertical="center" wrapText="1"/>
    </xf>
    <xf numFmtId="0" fontId="3" fillId="0" borderId="0" xfId="0" applyFont="1" applyAlignment="1">
      <alignment vertical="center" wrapText="1"/>
    </xf>
    <xf numFmtId="0" fontId="7" fillId="2" borderId="1" xfId="0" applyFont="1" applyFill="1" applyBorder="1" applyAlignment="1">
      <alignment vertical="center"/>
    </xf>
    <xf numFmtId="0" fontId="7" fillId="2" borderId="1" xfId="0" applyFont="1" applyFill="1" applyBorder="1" applyAlignment="1">
      <alignment vertical="center" wrapText="1"/>
    </xf>
    <xf numFmtId="0" fontId="4" fillId="0" borderId="0" xfId="0" applyFont="1" applyAlignment="1">
      <alignment horizontal="center" vertical="center"/>
    </xf>
    <xf numFmtId="0" fontId="4" fillId="2" borderId="1" xfId="0" applyFont="1" applyFill="1" applyBorder="1" applyAlignment="1">
      <alignment horizontal="left" wrapText="1"/>
    </xf>
    <xf numFmtId="0" fontId="7" fillId="2" borderId="1" xfId="0" applyFont="1" applyFill="1" applyBorder="1" applyAlignment="1">
      <alignment horizont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vertical="top"/>
    </xf>
    <xf numFmtId="0" fontId="7" fillId="3" borderId="1" xfId="0" applyFont="1" applyFill="1" applyBorder="1" applyAlignment="1">
      <alignment vertical="center"/>
    </xf>
    <xf numFmtId="0" fontId="7" fillId="3" borderId="1" xfId="0" applyFont="1" applyFill="1" applyBorder="1" applyAlignment="1">
      <alignment vertical="top"/>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6"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4" fontId="0" fillId="3" borderId="1" xfId="0" applyNumberFormat="1" applyFill="1" applyBorder="1" applyAlignment="1">
      <alignment vertical="top"/>
    </xf>
    <xf numFmtId="0" fontId="4" fillId="0" borderId="1" xfId="0" applyFont="1" applyBorder="1" applyAlignment="1">
      <alignment vertical="top" wrapText="1"/>
    </xf>
    <xf numFmtId="3" fontId="4" fillId="0" borderId="1" xfId="0" applyNumberFormat="1" applyFont="1" applyBorder="1" applyAlignment="1">
      <alignment vertical="center"/>
    </xf>
    <xf numFmtId="14" fontId="0" fillId="0" borderId="1" xfId="0" applyNumberFormat="1" applyBorder="1" applyAlignment="1">
      <alignment vertical="top"/>
    </xf>
    <xf numFmtId="14" fontId="0" fillId="3" borderId="4" xfId="0" applyNumberFormat="1" applyFill="1" applyBorder="1" applyAlignment="1">
      <alignment vertical="top"/>
    </xf>
    <xf numFmtId="0" fontId="4" fillId="0" borderId="1" xfId="0" applyFont="1" applyBorder="1" applyAlignment="1">
      <alignment vertical="top"/>
    </xf>
    <xf numFmtId="14" fontId="0" fillId="3" borderId="1" xfId="0" applyNumberFormat="1" applyFill="1" applyBorder="1" applyAlignment="1">
      <alignment vertical="top" wrapText="1"/>
    </xf>
    <xf numFmtId="14" fontId="0" fillId="0" borderId="1" xfId="0" applyNumberFormat="1" applyBorder="1"/>
    <xf numFmtId="14" fontId="0" fillId="3" borderId="1" xfId="0" applyNumberFormat="1" applyFill="1" applyBorder="1"/>
    <xf numFmtId="14" fontId="0" fillId="3" borderId="4" xfId="0" applyNumberFormat="1" applyFill="1" applyBorder="1"/>
    <xf numFmtId="14" fontId="0" fillId="3" borderId="5" xfId="0" applyNumberFormat="1" applyFill="1" applyBorder="1"/>
    <xf numFmtId="0" fontId="4" fillId="0" borderId="6" xfId="0" applyFont="1" applyBorder="1" applyAlignment="1">
      <alignment vertical="center" wrapText="1"/>
    </xf>
    <xf numFmtId="0" fontId="4" fillId="0" borderId="7" xfId="0" applyFont="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horizontal="right" vertical="center" wrapText="1"/>
    </xf>
    <xf numFmtId="0" fontId="4" fillId="0" borderId="1" xfId="0" applyFont="1" applyBorder="1" applyAlignment="1">
      <alignment horizontal="right" vertical="center" wrapText="1"/>
    </xf>
    <xf numFmtId="14" fontId="4" fillId="3" borderId="1" xfId="0" applyNumberFormat="1" applyFont="1" applyFill="1" applyBorder="1" applyAlignment="1">
      <alignment vertical="center" wrapText="1"/>
    </xf>
    <xf numFmtId="0" fontId="4" fillId="3" borderId="1" xfId="0" applyFont="1" applyFill="1" applyBorder="1" applyAlignment="1">
      <alignment vertical="center" wrapText="1"/>
    </xf>
    <xf numFmtId="3" fontId="4" fillId="0" borderId="1" xfId="0" applyNumberFormat="1" applyFont="1" applyBorder="1" applyAlignment="1">
      <alignment horizontal="right" vertical="center" wrapText="1"/>
    </xf>
    <xf numFmtId="0" fontId="4" fillId="2" borderId="1" xfId="0" applyFont="1" applyFill="1" applyBorder="1" applyAlignment="1">
      <alignment vertical="center"/>
    </xf>
    <xf numFmtId="0" fontId="3" fillId="0" borderId="1" xfId="0" applyFont="1" applyBorder="1" applyAlignment="1">
      <alignment vertical="center" wrapText="1"/>
    </xf>
    <xf numFmtId="0" fontId="3" fillId="0" borderId="0" xfId="0" applyFont="1" applyAlignment="1">
      <alignment vertical="top" wrapText="1"/>
    </xf>
    <xf numFmtId="0" fontId="5" fillId="0" borderId="0" xfId="0" applyFont="1" applyAlignment="1">
      <alignment horizontal="center" vertical="top" wrapText="1"/>
    </xf>
    <xf numFmtId="0" fontId="4" fillId="0" borderId="0" xfId="0" applyFont="1" applyAlignment="1">
      <alignment vertical="top" wrapText="1"/>
    </xf>
    <xf numFmtId="0" fontId="6" fillId="0" borderId="0" xfId="0" applyFont="1" applyAlignment="1">
      <alignment horizontal="center" vertical="top" wrapText="1"/>
    </xf>
    <xf numFmtId="0" fontId="6" fillId="0" borderId="0" xfId="0" applyFont="1" applyAlignment="1">
      <alignment vertical="top" wrapText="1"/>
    </xf>
    <xf numFmtId="0" fontId="6" fillId="0" borderId="0" xfId="0" applyFont="1" applyAlignment="1">
      <alignment vertical="top"/>
    </xf>
    <xf numFmtId="0" fontId="6" fillId="2" borderId="1" xfId="0" applyFont="1" applyFill="1" applyBorder="1" applyAlignment="1">
      <alignment horizontal="center" vertical="top"/>
    </xf>
    <xf numFmtId="3" fontId="4" fillId="0" borderId="1" xfId="0" applyNumberFormat="1" applyFont="1" applyBorder="1" applyAlignment="1">
      <alignment vertical="top"/>
    </xf>
    <xf numFmtId="0" fontId="6" fillId="0" borderId="1" xfId="0" applyFont="1" applyBorder="1" applyAlignment="1">
      <alignment vertical="top" wrapText="1"/>
    </xf>
    <xf numFmtId="3" fontId="6" fillId="0" borderId="1" xfId="0" applyNumberFormat="1" applyFont="1" applyBorder="1" applyAlignment="1">
      <alignment vertical="top"/>
    </xf>
    <xf numFmtId="0" fontId="4" fillId="3" borderId="1" xfId="0" applyFont="1" applyFill="1" applyBorder="1" applyAlignment="1">
      <alignment vertical="top"/>
    </xf>
    <xf numFmtId="0" fontId="4" fillId="3" borderId="1" xfId="0" applyFont="1" applyFill="1" applyBorder="1" applyAlignment="1">
      <alignment vertical="top" wrapText="1"/>
    </xf>
    <xf numFmtId="0" fontId="4" fillId="0" borderId="1" xfId="0" applyFont="1" applyBorder="1" applyAlignment="1">
      <alignment horizontal="right" vertical="center"/>
    </xf>
    <xf numFmtId="14" fontId="0" fillId="0" borderId="1" xfId="0" applyNumberFormat="1" applyBorder="1" applyAlignment="1">
      <alignment horizontal="right" vertical="center"/>
    </xf>
    <xf numFmtId="0" fontId="4" fillId="0" borderId="0" xfId="0" applyFont="1" applyAlignment="1">
      <alignment horizontal="center" vertical="top"/>
    </xf>
    <xf numFmtId="14" fontId="4" fillId="3" borderId="1" xfId="0" applyNumberFormat="1" applyFont="1" applyFill="1" applyBorder="1" applyAlignment="1">
      <alignment vertical="top"/>
    </xf>
    <xf numFmtId="14" fontId="4" fillId="3" borderId="1" xfId="0" applyNumberFormat="1" applyFont="1" applyFill="1" applyBorder="1" applyAlignment="1">
      <alignment vertical="center"/>
    </xf>
    <xf numFmtId="3" fontId="4" fillId="0" borderId="0" xfId="0" applyNumberFormat="1" applyFont="1" applyAlignment="1">
      <alignment vertical="top"/>
    </xf>
    <xf numFmtId="14" fontId="4" fillId="3" borderId="0" xfId="0" applyNumberFormat="1" applyFont="1" applyFill="1" applyAlignment="1">
      <alignment vertical="top"/>
    </xf>
    <xf numFmtId="0" fontId="4" fillId="3" borderId="0" xfId="0" applyFont="1" applyFill="1" applyAlignment="1">
      <alignment vertical="top" wrapText="1"/>
    </xf>
    <xf numFmtId="0" fontId="4" fillId="2" borderId="1" xfId="0" applyFont="1" applyFill="1" applyBorder="1" applyAlignment="1">
      <alignment vertical="top" wrapText="1"/>
    </xf>
    <xf numFmtId="0" fontId="4" fillId="3" borderId="1" xfId="0" applyFont="1" applyFill="1" applyBorder="1" applyAlignment="1">
      <alignment vertical="center"/>
    </xf>
    <xf numFmtId="0" fontId="4" fillId="0" borderId="0" xfId="0" applyFont="1" applyAlignment="1">
      <alignment horizontal="center" vertical="top"/>
    </xf>
    <xf numFmtId="0" fontId="4" fillId="2" borderId="1" xfId="0" applyFont="1" applyFill="1" applyBorder="1" applyAlignment="1">
      <alignment horizontal="center" wrapText="1"/>
    </xf>
    <xf numFmtId="0" fontId="6" fillId="0" borderId="1" xfId="0" applyFont="1" applyBorder="1" applyAlignment="1">
      <alignment vertical="center"/>
    </xf>
    <xf numFmtId="17" fontId="4" fillId="0" borderId="1" xfId="0" applyNumberFormat="1" applyFont="1" applyBorder="1" applyAlignment="1">
      <alignment vertical="center"/>
    </xf>
    <xf numFmtId="17" fontId="4" fillId="0" borderId="0" xfId="0" applyNumberFormat="1" applyFont="1" applyAlignment="1">
      <alignment vertical="center"/>
    </xf>
    <xf numFmtId="43" fontId="1" fillId="3" borderId="1" xfId="1" applyFont="1" applyFill="1" applyBorder="1"/>
    <xf numFmtId="0" fontId="0" fillId="0" borderId="1" xfId="0" applyBorder="1"/>
    <xf numFmtId="0" fontId="11" fillId="3" borderId="1" xfId="0" applyFont="1" applyFill="1" applyBorder="1"/>
    <xf numFmtId="0" fontId="4" fillId="2" borderId="1" xfId="0" applyFont="1" applyFill="1" applyBorder="1" applyAlignment="1">
      <alignment vertical="center" wrapText="1"/>
    </xf>
    <xf numFmtId="0" fontId="3" fillId="0" borderId="1" xfId="0" applyFont="1" applyBorder="1" applyAlignment="1">
      <alignment vertical="center"/>
    </xf>
    <xf numFmtId="0" fontId="4" fillId="0" borderId="0" xfId="0" applyFont="1"/>
    <xf numFmtId="15" fontId="4" fillId="0" borderId="1" xfId="0" applyNumberFormat="1" applyFont="1" applyBorder="1" applyAlignment="1">
      <alignment vertical="center"/>
    </xf>
    <xf numFmtId="166" fontId="4" fillId="0" borderId="1" xfId="2" applyNumberFormat="1" applyFont="1" applyBorder="1" applyAlignment="1">
      <alignment vertical="center"/>
    </xf>
    <xf numFmtId="0" fontId="12" fillId="0" borderId="0" xfId="0" applyFont="1"/>
    <xf numFmtId="0" fontId="8" fillId="0" borderId="6" xfId="0" applyFont="1" applyBorder="1" applyAlignment="1">
      <alignment horizontal="center" vertical="center"/>
    </xf>
    <xf numFmtId="0" fontId="13" fillId="0" borderId="1" xfId="0" applyFont="1" applyBorder="1" applyAlignment="1">
      <alignment horizontal="center" vertical="center" wrapText="1"/>
    </xf>
    <xf numFmtId="0" fontId="4" fillId="0" borderId="8" xfId="0" applyFont="1" applyBorder="1" applyAlignment="1">
      <alignment vertical="center"/>
    </xf>
    <xf numFmtId="0" fontId="13" fillId="0" borderId="9" xfId="0" applyFont="1" applyBorder="1" applyAlignment="1">
      <alignment vertical="center"/>
    </xf>
    <xf numFmtId="3" fontId="13" fillId="0" borderId="10" xfId="0" applyNumberFormat="1" applyFont="1" applyBorder="1" applyAlignment="1">
      <alignment horizontal="right" vertical="center" wrapText="1"/>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4" fillId="0" borderId="1" xfId="0" applyFont="1" applyBorder="1" applyAlignment="1">
      <alignment horizontal="center" vertical="center" wrapText="1"/>
    </xf>
    <xf numFmtId="3" fontId="0" fillId="0" borderId="9" xfId="0" applyNumberFormat="1" applyBorder="1" applyAlignment="1">
      <alignment horizontal="right" vertical="center" wrapText="1"/>
    </xf>
    <xf numFmtId="0" fontId="13" fillId="0" borderId="11" xfId="0" applyFont="1" applyBorder="1" applyAlignment="1">
      <alignment vertical="center" wrapText="1"/>
    </xf>
    <xf numFmtId="0" fontId="13" fillId="0" borderId="9" xfId="0" applyFont="1" applyBorder="1" applyAlignment="1">
      <alignment vertical="center" wrapText="1"/>
    </xf>
    <xf numFmtId="0" fontId="4" fillId="0" borderId="7" xfId="0" applyFont="1" applyBorder="1" applyAlignment="1">
      <alignment vertical="center"/>
    </xf>
    <xf numFmtId="0" fontId="13" fillId="0" borderId="9" xfId="0" applyFont="1" applyBorder="1" applyAlignment="1">
      <alignment horizontal="center" vertical="center" wrapText="1"/>
    </xf>
    <xf numFmtId="3" fontId="13" fillId="0" borderId="9" xfId="0" applyNumberFormat="1" applyFont="1" applyBorder="1" applyAlignment="1">
      <alignment horizontal="right" vertical="center" wrapText="1"/>
    </xf>
    <xf numFmtId="43" fontId="4" fillId="0" borderId="1" xfId="1" applyFont="1" applyBorder="1" applyAlignment="1">
      <alignment vertical="center"/>
    </xf>
    <xf numFmtId="43" fontId="4" fillId="0" borderId="1" xfId="0" applyNumberFormat="1" applyFont="1" applyBorder="1" applyAlignment="1">
      <alignment vertical="center"/>
    </xf>
    <xf numFmtId="0" fontId="12" fillId="0" borderId="0" xfId="0" applyFont="1" applyAlignment="1">
      <alignment vertical="center"/>
    </xf>
    <xf numFmtId="0" fontId="12" fillId="0" borderId="1" xfId="0" applyFont="1" applyBorder="1" applyAlignment="1">
      <alignment vertical="center"/>
    </xf>
    <xf numFmtId="0" fontId="4" fillId="0" borderId="6" xfId="0" applyFont="1" applyBorder="1" applyAlignment="1">
      <alignment vertical="center"/>
    </xf>
    <xf numFmtId="0" fontId="12" fillId="0" borderId="6" xfId="0" applyFont="1" applyBorder="1" applyAlignment="1">
      <alignment vertical="center"/>
    </xf>
    <xf numFmtId="0" fontId="14" fillId="4" borderId="0" xfId="0" applyFont="1" applyFill="1" applyAlignment="1">
      <alignment horizontal="center" vertical="center" wrapText="1"/>
    </xf>
    <xf numFmtId="0" fontId="14" fillId="5" borderId="12"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14" fillId="0" borderId="0" xfId="0" applyFont="1" applyAlignment="1">
      <alignment horizontal="center" vertical="center" wrapText="1"/>
    </xf>
    <xf numFmtId="0" fontId="14" fillId="4" borderId="0" xfId="0" applyFont="1" applyFill="1" applyAlignment="1">
      <alignment vertical="center" wrapText="1"/>
    </xf>
    <xf numFmtId="0" fontId="15" fillId="4" borderId="13" xfId="0" applyFont="1" applyFill="1" applyBorder="1" applyAlignment="1">
      <alignment horizontal="center" vertical="center"/>
    </xf>
    <xf numFmtId="0" fontId="14" fillId="0" borderId="0" xfId="0" applyFont="1" applyAlignment="1">
      <alignment vertical="center" wrapText="1"/>
    </xf>
    <xf numFmtId="0" fontId="14" fillId="4" borderId="0" xfId="0" applyFont="1" applyFill="1" applyAlignment="1">
      <alignment vertical="center"/>
    </xf>
    <xf numFmtId="0" fontId="14" fillId="6" borderId="1" xfId="0" applyFont="1" applyFill="1" applyBorder="1" applyAlignment="1">
      <alignment horizontal="center" vertical="center"/>
    </xf>
    <xf numFmtId="0" fontId="14" fillId="6" borderId="1" xfId="0" applyFont="1" applyFill="1" applyBorder="1" applyAlignment="1">
      <alignment horizontal="left" vertical="center" wrapText="1"/>
    </xf>
    <xf numFmtId="0" fontId="14" fillId="6" borderId="1" xfId="0" applyFont="1" applyFill="1" applyBorder="1" applyAlignment="1">
      <alignment vertical="center"/>
    </xf>
    <xf numFmtId="0" fontId="14" fillId="6" borderId="8" xfId="0" applyFont="1" applyFill="1" applyBorder="1" applyAlignment="1">
      <alignment vertical="center"/>
    </xf>
    <xf numFmtId="3" fontId="14" fillId="6" borderId="1" xfId="0" applyNumberFormat="1" applyFont="1" applyFill="1" applyBorder="1" applyAlignment="1">
      <alignment vertical="center"/>
    </xf>
    <xf numFmtId="0" fontId="14" fillId="0" borderId="0" xfId="0" applyFont="1" applyAlignment="1">
      <alignment vertical="center"/>
    </xf>
    <xf numFmtId="14" fontId="14" fillId="6" borderId="1" xfId="0" applyNumberFormat="1" applyFont="1" applyFill="1" applyBorder="1" applyAlignment="1">
      <alignment vertical="center"/>
    </xf>
    <xf numFmtId="3" fontId="14" fillId="4" borderId="0" xfId="0" applyNumberFormat="1" applyFont="1" applyFill="1" applyAlignment="1">
      <alignment vertical="center" wrapText="1"/>
    </xf>
    <xf numFmtId="0" fontId="15" fillId="4" borderId="14" xfId="0" applyFont="1" applyFill="1" applyBorder="1" applyAlignment="1">
      <alignment horizontal="center" vertical="center"/>
    </xf>
    <xf numFmtId="0" fontId="14" fillId="6" borderId="6" xfId="0" applyFont="1" applyFill="1" applyBorder="1" applyAlignment="1">
      <alignment horizontal="center" vertical="center"/>
    </xf>
    <xf numFmtId="0" fontId="14" fillId="6" borderId="6" xfId="0" applyFont="1" applyFill="1" applyBorder="1" applyAlignment="1">
      <alignment horizontal="center" vertical="center" wrapText="1"/>
    </xf>
    <xf numFmtId="0" fontId="14" fillId="6" borderId="15" xfId="0" applyFont="1" applyFill="1" applyBorder="1" applyAlignment="1">
      <alignment horizontal="center" vertical="center"/>
    </xf>
    <xf numFmtId="0" fontId="14" fillId="6" borderId="15" xfId="0" applyFont="1" applyFill="1" applyBorder="1" applyAlignment="1">
      <alignment horizontal="center" vertical="center" wrapText="1"/>
    </xf>
    <xf numFmtId="0" fontId="14" fillId="6" borderId="7" xfId="0" applyFont="1" applyFill="1" applyBorder="1" applyAlignment="1">
      <alignment horizontal="center" vertical="center"/>
    </xf>
    <xf numFmtId="0" fontId="14" fillId="6" borderId="7" xfId="0" applyFont="1" applyFill="1" applyBorder="1" applyAlignment="1">
      <alignment horizontal="center" vertical="center" wrapText="1"/>
    </xf>
    <xf numFmtId="3" fontId="14" fillId="0" borderId="0" xfId="0" applyNumberFormat="1" applyFont="1" applyAlignment="1">
      <alignment vertical="center"/>
    </xf>
    <xf numFmtId="14" fontId="14" fillId="4" borderId="0" xfId="0" applyNumberFormat="1" applyFont="1" applyFill="1" applyAlignment="1">
      <alignment vertical="center"/>
    </xf>
    <xf numFmtId="0" fontId="9" fillId="0" borderId="0" xfId="0" applyFont="1"/>
    <xf numFmtId="0" fontId="14" fillId="4" borderId="0" xfId="0" applyFont="1" applyFill="1" applyAlignment="1">
      <alignment horizontal="center" vertical="center"/>
    </xf>
    <xf numFmtId="0" fontId="17" fillId="5" borderId="16" xfId="0" applyFont="1" applyFill="1" applyBorder="1" applyAlignment="1">
      <alignment horizontal="center" vertical="center"/>
    </xf>
    <xf numFmtId="0" fontId="14" fillId="6" borderId="13" xfId="0" applyFont="1" applyFill="1" applyBorder="1" applyAlignment="1">
      <alignment horizontal="center" vertical="center"/>
    </xf>
    <xf numFmtId="0" fontId="14" fillId="6" borderId="13" xfId="0" applyFont="1" applyFill="1" applyBorder="1" applyAlignment="1">
      <alignment horizontal="center" vertical="center" wrapText="1"/>
    </xf>
    <xf numFmtId="0" fontId="14" fillId="6" borderId="17" xfId="0" applyFont="1" applyFill="1" applyBorder="1" applyAlignment="1">
      <alignment horizontal="center" vertical="center" wrapText="1"/>
    </xf>
    <xf numFmtId="0" fontId="19" fillId="0" borderId="1" xfId="3" applyFont="1" applyBorder="1" applyAlignment="1">
      <alignment vertical="center" wrapText="1"/>
    </xf>
    <xf numFmtId="0" fontId="14" fillId="0" borderId="1" xfId="0" applyFont="1" applyBorder="1" applyAlignment="1">
      <alignment vertical="center"/>
    </xf>
    <xf numFmtId="0" fontId="14" fillId="0" borderId="1" xfId="0" applyFont="1" applyBorder="1" applyAlignment="1">
      <alignment vertical="center" wrapText="1"/>
    </xf>
    <xf numFmtId="0" fontId="14" fillId="4" borderId="5" xfId="0" applyFont="1" applyFill="1" applyBorder="1" applyAlignment="1">
      <alignment horizontal="left" vertical="center" wrapText="1"/>
    </xf>
    <xf numFmtId="0" fontId="14" fillId="4" borderId="8" xfId="0" applyFont="1" applyFill="1" applyBorder="1" applyAlignment="1">
      <alignment horizontal="left" vertical="center" wrapText="1"/>
    </xf>
    <xf numFmtId="0" fontId="14" fillId="0" borderId="1" xfId="0" applyFont="1" applyBorder="1" applyAlignment="1">
      <alignment horizontal="center" vertical="center"/>
    </xf>
    <xf numFmtId="0" fontId="21" fillId="4" borderId="1" xfId="0" applyFont="1" applyFill="1" applyBorder="1" applyAlignment="1">
      <alignment vertical="center"/>
    </xf>
    <xf numFmtId="3" fontId="22" fillId="0" borderId="1" xfId="0" applyNumberFormat="1" applyFont="1" applyBorder="1" applyAlignment="1">
      <alignment vertical="center"/>
    </xf>
    <xf numFmtId="0" fontId="24" fillId="0" borderId="0" xfId="4" applyFont="1"/>
    <xf numFmtId="0" fontId="25" fillId="0" borderId="0" xfId="4" applyFont="1"/>
    <xf numFmtId="0" fontId="26" fillId="0" borderId="0" xfId="4" applyFont="1" applyAlignment="1">
      <alignment vertical="center"/>
    </xf>
    <xf numFmtId="0" fontId="27" fillId="0" borderId="0" xfId="4" applyFont="1" applyAlignment="1">
      <alignment horizontal="center" vertical="center"/>
    </xf>
    <xf numFmtId="0" fontId="28" fillId="0" borderId="0" xfId="4" applyFont="1" applyAlignment="1">
      <alignment vertical="center"/>
    </xf>
    <xf numFmtId="0" fontId="29" fillId="0" borderId="0" xfId="4" applyFont="1" applyAlignment="1">
      <alignment horizontal="center" vertical="center"/>
    </xf>
    <xf numFmtId="0" fontId="29" fillId="0" borderId="0" xfId="4" applyFont="1" applyAlignment="1">
      <alignment vertical="center"/>
    </xf>
    <xf numFmtId="0" fontId="29" fillId="7" borderId="1" xfId="4" applyFont="1" applyFill="1" applyBorder="1" applyAlignment="1">
      <alignment horizontal="center" vertical="center" wrapText="1"/>
    </xf>
    <xf numFmtId="0" fontId="26" fillId="7" borderId="1" xfId="4" applyFont="1" applyFill="1" applyBorder="1" applyAlignment="1">
      <alignment horizontal="center" vertical="center" wrapText="1"/>
    </xf>
    <xf numFmtId="0" fontId="29" fillId="7" borderId="1" xfId="4" applyFont="1" applyFill="1" applyBorder="1" applyAlignment="1">
      <alignment horizontal="center" vertical="center"/>
    </xf>
    <xf numFmtId="0" fontId="26" fillId="0" borderId="0" xfId="4" applyFont="1" applyAlignment="1">
      <alignment horizontal="center" vertical="center" wrapText="1"/>
    </xf>
    <xf numFmtId="0" fontId="26" fillId="7" borderId="1" xfId="4" applyFont="1" applyFill="1" applyBorder="1" applyAlignment="1">
      <alignment horizontal="center" vertical="center" wrapText="1"/>
    </xf>
    <xf numFmtId="0" fontId="26" fillId="0" borderId="0" xfId="4" applyFont="1" applyAlignment="1">
      <alignment vertical="center" wrapText="1"/>
    </xf>
    <xf numFmtId="0" fontId="30" fillId="0" borderId="1" xfId="4" applyFont="1" applyBorder="1" applyAlignment="1">
      <alignment horizontal="center" vertical="center"/>
    </xf>
    <xf numFmtId="0" fontId="26" fillId="0" borderId="1" xfId="4" applyFont="1" applyBorder="1" applyAlignment="1">
      <alignment vertical="center" wrapText="1"/>
    </xf>
    <xf numFmtId="0" fontId="26" fillId="0" borderId="1" xfId="4" applyFont="1" applyBorder="1" applyAlignment="1">
      <alignment vertical="center"/>
    </xf>
    <xf numFmtId="14" fontId="26" fillId="0" borderId="1" xfId="4" applyNumberFormat="1" applyFont="1" applyBorder="1" applyAlignment="1">
      <alignment vertical="center"/>
    </xf>
    <xf numFmtId="0" fontId="26" fillId="0" borderId="0" xfId="4" applyFont="1" applyAlignment="1">
      <alignment horizontal="center" vertical="center"/>
    </xf>
    <xf numFmtId="0" fontId="26" fillId="7" borderId="1" xfId="4" applyFont="1" applyFill="1" applyBorder="1" applyAlignment="1">
      <alignment horizontal="center" vertical="center"/>
    </xf>
    <xf numFmtId="0" fontId="25" fillId="0" borderId="0" xfId="4" applyFont="1" applyAlignment="1">
      <alignment vertical="center"/>
    </xf>
    <xf numFmtId="0" fontId="26" fillId="7" borderId="1" xfId="4" applyFont="1" applyFill="1" applyBorder="1" applyAlignment="1">
      <alignment vertical="center"/>
    </xf>
    <xf numFmtId="0" fontId="26" fillId="7" borderId="1" xfId="4" applyFont="1" applyFill="1" applyBorder="1" applyAlignment="1">
      <alignment vertical="center" wrapText="1"/>
    </xf>
    <xf numFmtId="0" fontId="26" fillId="0" borderId="0" xfId="4" applyFont="1" applyAlignment="1">
      <alignment horizontal="center" vertical="center"/>
    </xf>
    <xf numFmtId="0" fontId="25" fillId="0" borderId="1" xfId="4" applyFont="1" applyBorder="1" applyAlignment="1">
      <alignment vertical="center"/>
    </xf>
    <xf numFmtId="0" fontId="26" fillId="7" borderId="1" xfId="4" applyFont="1" applyFill="1" applyBorder="1" applyAlignment="1">
      <alignment horizontal="left" wrapText="1"/>
    </xf>
    <xf numFmtId="0" fontId="26" fillId="0" borderId="0" xfId="4" applyFont="1"/>
    <xf numFmtId="0" fontId="26" fillId="7" borderId="1" xfId="4" applyFont="1" applyFill="1" applyBorder="1" applyAlignment="1">
      <alignment horizontal="center" wrapText="1"/>
    </xf>
    <xf numFmtId="0" fontId="31" fillId="0" borderId="0" xfId="0" applyFont="1"/>
    <xf numFmtId="0" fontId="32" fillId="0" borderId="0" xfId="0" applyFont="1" applyAlignment="1">
      <alignment vertical="center"/>
    </xf>
    <xf numFmtId="0" fontId="33" fillId="0" borderId="0" xfId="0" applyFont="1" applyAlignment="1">
      <alignment horizontal="center" vertical="center"/>
    </xf>
    <xf numFmtId="0" fontId="31" fillId="0" borderId="0" xfId="0" applyFont="1" applyAlignment="1">
      <alignment vertical="center"/>
    </xf>
    <xf numFmtId="0" fontId="34" fillId="0" borderId="0" xfId="0" applyFont="1" applyAlignment="1">
      <alignment horizontal="center" vertical="center"/>
    </xf>
    <xf numFmtId="0" fontId="34" fillId="0" borderId="0" xfId="0" applyFont="1" applyAlignment="1">
      <alignment vertical="center"/>
    </xf>
    <xf numFmtId="0" fontId="34"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4" fillId="2" borderId="1" xfId="0" applyFont="1" applyFill="1" applyBorder="1" applyAlignment="1">
      <alignment horizontal="center" vertical="center"/>
    </xf>
    <xf numFmtId="0" fontId="32" fillId="0" borderId="0" xfId="0" applyFont="1" applyAlignment="1">
      <alignment horizontal="center" vertical="center" wrapText="1"/>
    </xf>
    <xf numFmtId="0" fontId="32" fillId="2" borderId="1" xfId="0" applyFont="1" applyFill="1" applyBorder="1" applyAlignment="1">
      <alignment horizontal="center" vertical="center" wrapText="1"/>
    </xf>
    <xf numFmtId="0" fontId="32" fillId="0" borderId="0" xfId="0" applyFont="1" applyAlignment="1">
      <alignment vertical="center" wrapText="1"/>
    </xf>
    <xf numFmtId="0" fontId="35" fillId="0" borderId="1" xfId="0" applyFont="1" applyBorder="1" applyAlignment="1">
      <alignment horizontal="center" vertical="center"/>
    </xf>
    <xf numFmtId="0" fontId="32" fillId="0" borderId="1" xfId="0" applyFont="1" applyBorder="1" applyAlignment="1">
      <alignment vertical="center" wrapText="1"/>
    </xf>
    <xf numFmtId="0" fontId="36" fillId="0" borderId="1" xfId="0" applyFont="1" applyBorder="1" applyAlignment="1">
      <alignment vertical="center" wrapText="1"/>
    </xf>
    <xf numFmtId="0" fontId="35" fillId="0" borderId="1" xfId="0" applyFont="1" applyBorder="1" applyAlignment="1">
      <alignment horizontal="center" vertical="center"/>
    </xf>
    <xf numFmtId="0" fontId="36" fillId="0" borderId="1" xfId="0" applyFont="1" applyBorder="1" applyAlignment="1">
      <alignment vertical="center"/>
    </xf>
    <xf numFmtId="167" fontId="36" fillId="0" borderId="1" xfId="0" applyNumberFormat="1" applyFont="1" applyBorder="1" applyAlignment="1">
      <alignment vertical="center"/>
    </xf>
    <xf numFmtId="0" fontId="34" fillId="0" borderId="1" xfId="0" applyFont="1" applyBorder="1" applyAlignment="1">
      <alignment horizontal="left" vertical="center" wrapText="1"/>
    </xf>
    <xf numFmtId="0" fontId="36" fillId="0" borderId="1" xfId="0" applyFont="1" applyBorder="1"/>
    <xf numFmtId="167" fontId="36" fillId="0" borderId="1" xfId="0" applyNumberFormat="1" applyFont="1" applyBorder="1"/>
    <xf numFmtId="0" fontId="34" fillId="0" borderId="1" xfId="0" applyFont="1" applyBorder="1" applyAlignment="1">
      <alignment horizontal="left" vertical="center"/>
    </xf>
    <xf numFmtId="0" fontId="36" fillId="0" borderId="1" xfId="0" applyFont="1" applyBorder="1" applyAlignment="1">
      <alignment vertical="top"/>
    </xf>
    <xf numFmtId="167" fontId="36" fillId="0" borderId="1" xfId="0" applyNumberFormat="1" applyFont="1" applyBorder="1" applyAlignment="1">
      <alignment vertical="top"/>
    </xf>
    <xf numFmtId="0" fontId="34" fillId="0" borderId="1" xfId="0" applyFont="1" applyBorder="1" applyAlignment="1">
      <alignment vertical="center"/>
    </xf>
    <xf numFmtId="0" fontId="36" fillId="0" borderId="0" xfId="0" applyFont="1"/>
    <xf numFmtId="0" fontId="36" fillId="0" borderId="0" xfId="0" applyFont="1" applyAlignment="1">
      <alignment vertical="center"/>
    </xf>
    <xf numFmtId="15" fontId="36" fillId="0" borderId="0" xfId="0" applyNumberFormat="1" applyFont="1" applyAlignment="1">
      <alignment vertical="center" wrapText="1"/>
    </xf>
    <xf numFmtId="0" fontId="35" fillId="0" borderId="0" xfId="0" applyFont="1" applyAlignment="1">
      <alignment horizontal="center" vertical="center"/>
    </xf>
    <xf numFmtId="167" fontId="36" fillId="0" borderId="0" xfId="0" applyNumberFormat="1" applyFont="1" applyAlignment="1">
      <alignment vertical="center"/>
    </xf>
    <xf numFmtId="167" fontId="32" fillId="0" borderId="0" xfId="0" applyNumberFormat="1" applyFont="1" applyAlignment="1">
      <alignment vertical="center"/>
    </xf>
    <xf numFmtId="0" fontId="32" fillId="0" borderId="0" xfId="0" applyFont="1" applyAlignment="1">
      <alignment horizontal="center" vertical="center"/>
    </xf>
    <xf numFmtId="0" fontId="32" fillId="2" borderId="1" xfId="0" applyFont="1" applyFill="1" applyBorder="1" applyAlignment="1">
      <alignment horizontal="center" vertical="center"/>
    </xf>
    <xf numFmtId="0" fontId="32" fillId="0" borderId="1" xfId="0" applyFont="1" applyBorder="1" applyAlignment="1">
      <alignment vertical="center"/>
    </xf>
    <xf numFmtId="0" fontId="37" fillId="0" borderId="1" xfId="0" applyFont="1" applyBorder="1" applyAlignment="1">
      <alignment vertical="top" wrapText="1"/>
    </xf>
    <xf numFmtId="0" fontId="32" fillId="2" borderId="1" xfId="0" applyFont="1" applyFill="1" applyBorder="1" applyAlignment="1">
      <alignment vertical="center"/>
    </xf>
    <xf numFmtId="0" fontId="32" fillId="2" borderId="1" xfId="0" applyFont="1" applyFill="1" applyBorder="1" applyAlignment="1">
      <alignment vertical="center" wrapText="1"/>
    </xf>
    <xf numFmtId="0" fontId="34" fillId="0" borderId="1" xfId="0" applyFont="1" applyBorder="1" applyAlignment="1">
      <alignment vertical="top" wrapText="1"/>
    </xf>
    <xf numFmtId="0" fontId="32" fillId="0" borderId="0" xfId="0" applyFont="1" applyAlignment="1">
      <alignment horizontal="center" vertical="center"/>
    </xf>
    <xf numFmtId="0" fontId="31" fillId="0" borderId="1" xfId="0" applyFont="1" applyBorder="1" applyAlignment="1">
      <alignment vertical="center"/>
    </xf>
    <xf numFmtId="0" fontId="4" fillId="0" borderId="1" xfId="0" applyFont="1" applyBorder="1" applyAlignment="1">
      <alignment horizontal="center" vertical="center"/>
    </xf>
    <xf numFmtId="17" fontId="6" fillId="0" borderId="1" xfId="0" applyNumberFormat="1" applyFont="1" applyBorder="1" applyAlignment="1">
      <alignment horizontal="center" vertical="center"/>
    </xf>
    <xf numFmtId="168" fontId="6" fillId="0" borderId="1" xfId="0" applyNumberFormat="1" applyFont="1" applyBorder="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168" fontId="6" fillId="0" borderId="1" xfId="0" applyNumberFormat="1" applyFont="1" applyBorder="1" applyAlignment="1">
      <alignment horizontal="right" vertical="center" wrapText="1"/>
    </xf>
    <xf numFmtId="0" fontId="0" fillId="0" borderId="0" xfId="0" applyAlignment="1">
      <alignment vertical="center" wrapText="1"/>
    </xf>
    <xf numFmtId="0" fontId="7" fillId="0" borderId="1" xfId="0" applyFont="1" applyBorder="1" applyAlignment="1">
      <alignment horizontal="center" vertical="center"/>
    </xf>
    <xf numFmtId="0" fontId="4" fillId="2" borderId="6" xfId="0" applyFont="1" applyFill="1" applyBorder="1" applyAlignment="1">
      <alignment horizontal="center" vertical="center"/>
    </xf>
    <xf numFmtId="0" fontId="4" fillId="2" borderId="6" xfId="0" applyFont="1" applyFill="1" applyBorder="1" applyAlignment="1">
      <alignment horizontal="center" vertical="center" wrapText="1"/>
    </xf>
    <xf numFmtId="0" fontId="7" fillId="2" borderId="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xf>
    <xf numFmtId="0" fontId="4" fillId="3" borderId="1" xfId="0" applyFont="1" applyFill="1" applyBorder="1" applyAlignment="1">
      <alignment horizontal="left"/>
    </xf>
    <xf numFmtId="0" fontId="0" fillId="0" borderId="1" xfId="0" applyBorder="1" applyAlignment="1">
      <alignment horizontal="left"/>
    </xf>
    <xf numFmtId="0" fontId="0" fillId="0" borderId="0" xfId="0" applyAlignment="1">
      <alignment horizontal="left"/>
    </xf>
    <xf numFmtId="0" fontId="4" fillId="3" borderId="1" xfId="0" applyFont="1" applyFill="1" applyBorder="1"/>
    <xf numFmtId="0" fontId="4" fillId="0" borderId="1" xfId="0" applyFont="1" applyBorder="1" applyAlignment="1">
      <alignment horizontal="left"/>
    </xf>
    <xf numFmtId="0" fontId="4" fillId="0" borderId="1" xfId="0" applyFont="1" applyBorder="1" applyAlignment="1">
      <alignment horizontal="left" wrapText="1"/>
    </xf>
    <xf numFmtId="43" fontId="4" fillId="3" borderId="1" xfId="1" applyFont="1" applyFill="1" applyBorder="1" applyAlignment="1">
      <alignment vertical="center"/>
    </xf>
    <xf numFmtId="0" fontId="38" fillId="0" borderId="5" xfId="0" applyFont="1" applyBorder="1" applyAlignment="1">
      <alignment horizontal="left" vertical="center" wrapText="1"/>
    </xf>
    <xf numFmtId="0" fontId="38" fillId="0" borderId="8" xfId="0" applyFont="1" applyBorder="1" applyAlignment="1">
      <alignment horizontal="left" vertical="center" wrapText="1"/>
    </xf>
    <xf numFmtId="0" fontId="7" fillId="2" borderId="1" xfId="0" applyFont="1" applyFill="1" applyBorder="1" applyAlignment="1">
      <alignment horizontal="left" wrapText="1"/>
    </xf>
    <xf numFmtId="0" fontId="7" fillId="0" borderId="0" xfId="0" applyFont="1" applyAlignment="1">
      <alignment horizontal="center" wrapText="1"/>
    </xf>
    <xf numFmtId="43" fontId="6" fillId="0" borderId="1" xfId="1" applyFont="1" applyBorder="1" applyAlignment="1">
      <alignment horizontal="center" vertical="center"/>
    </xf>
    <xf numFmtId="43" fontId="6" fillId="0" borderId="1" xfId="1" applyFont="1" applyBorder="1" applyAlignment="1">
      <alignment vertical="center"/>
    </xf>
    <xf numFmtId="43" fontId="7" fillId="0" borderId="1" xfId="1" applyFont="1" applyBorder="1" applyAlignment="1">
      <alignment vertical="center"/>
    </xf>
    <xf numFmtId="4" fontId="0" fillId="0" borderId="0" xfId="0" applyNumberFormat="1" applyAlignment="1">
      <alignment horizontal="right" vertical="top"/>
    </xf>
    <xf numFmtId="4" fontId="4" fillId="0" borderId="0" xfId="0" applyNumberFormat="1" applyFont="1" applyAlignment="1">
      <alignment vertical="center"/>
    </xf>
    <xf numFmtId="169"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xf>
    <xf numFmtId="170" fontId="4" fillId="0" borderId="1" xfId="0" applyNumberFormat="1" applyFont="1" applyBorder="1" applyAlignment="1">
      <alignment vertical="center"/>
    </xf>
    <xf numFmtId="0" fontId="6" fillId="0" borderId="1" xfId="0" applyFont="1" applyBorder="1" applyAlignment="1">
      <alignment vertical="center" wrapText="1"/>
    </xf>
    <xf numFmtId="170" fontId="6" fillId="0" borderId="1" xfId="1" applyNumberFormat="1" applyFont="1" applyBorder="1" applyAlignment="1">
      <alignment vertical="center"/>
    </xf>
  </cellXfs>
  <cellStyles count="5">
    <cellStyle name="Currency [0] 2" xfId="2" xr:uid="{4393800B-6017-4F19-B722-BC295B3C3749}"/>
    <cellStyle name="Milliers" xfId="1" builtinId="3"/>
    <cellStyle name="Normal" xfId="0" builtinId="0"/>
    <cellStyle name="Normal 2" xfId="4" xr:uid="{78F2C405-425E-4508-A9B9-60136DEB0891}"/>
    <cellStyle name="Normal 5" xfId="3" xr:uid="{837D2C09-33E9-4CD1-A1A5-12177BBCD0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3</xdr:col>
      <xdr:colOff>106680</xdr:colOff>
      <xdr:row>17</xdr:row>
      <xdr:rowOff>152400</xdr:rowOff>
    </xdr:from>
    <xdr:to>
      <xdr:col>3</xdr:col>
      <xdr:colOff>685800</xdr:colOff>
      <xdr:row>21</xdr:row>
      <xdr:rowOff>179070</xdr:rowOff>
    </xdr:to>
    <xdr:pic>
      <xdr:nvPicPr>
        <xdr:cNvPr id="2" name="Image 1">
          <a:extLst>
            <a:ext uri="{FF2B5EF4-FFF2-40B4-BE49-F238E27FC236}">
              <a16:creationId xmlns:a16="http://schemas.microsoft.com/office/drawing/2014/main" id="{D0C2EC83-A94C-47FD-AE50-1FFD52840F7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l="74658" t="14908" r="15961" b="77821"/>
        <a:stretch>
          <a:fillRect/>
        </a:stretch>
      </xdr:blipFill>
      <xdr:spPr bwMode="auto">
        <a:xfrm>
          <a:off x="5431155" y="4257675"/>
          <a:ext cx="579120" cy="78867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29</xdr:row>
          <xdr:rowOff>38100</xdr:rowOff>
        </xdr:from>
        <xdr:to>
          <xdr:col>2</xdr:col>
          <xdr:colOff>2228850</xdr:colOff>
          <xdr:row>29</xdr:row>
          <xdr:rowOff>352425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DD1C2621-5945-44D8-BE7B-9BAF7CA99F8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32</xdr:row>
          <xdr:rowOff>38100</xdr:rowOff>
        </xdr:from>
        <xdr:to>
          <xdr:col>3</xdr:col>
          <xdr:colOff>0</xdr:colOff>
          <xdr:row>32</xdr:row>
          <xdr:rowOff>390525</xdr:rowOff>
        </xdr:to>
        <xdr:sp macro="" textlink="">
          <xdr:nvSpPr>
            <xdr:cNvPr id="1026" name="Object 2" hidden="1">
              <a:extLst>
                <a:ext uri="{63B3BB69-23CF-44E3-9099-C40C66FF867C}">
                  <a14:compatExt spid="_x0000_s1026"/>
                </a:ext>
                <a:ext uri="{FF2B5EF4-FFF2-40B4-BE49-F238E27FC236}">
                  <a16:creationId xmlns:a16="http://schemas.microsoft.com/office/drawing/2014/main" id="{38267B76-1D30-4455-A306-96310E17699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yzemg-my.sharepoint.com/personal/ninah_andriamandresy_ryze_mg/Documents/Documents/Advisory/EITI%202021/Canevas/Canevas%20PR.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no\dossier%20partage\DOSSIER%20PARTAGE\Documents%20and%20Settings\User\Mes%20documents\AVANA%20RESOURCES\PREPARATION%20%20ETATS%20FIN\EF_2008_RESOURCES_f&#233;v07.03.0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ino\dossier%20partage\DOSSIER%20PARTAGE\DOSSIER%20PARTAGE\FINANCE%20COMPTA%20mino\RESOURCES\PREPARATION%20EF\EF_2007_AVANA_audit&#233;s_d&#233;c_07_IMPOT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0008\c\LIOU\CONTROL\Reporting\Lube-Dalian\DFTZ-980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SERGE\REVIENT\norad\RVT_EST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J:\SERGE\REVIENT\RVT_39XX.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ompta\Comptabilit&#233;\Mes%20documents\Mmam\Princ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SERGE\REVIENT\RVT_38XX.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00011\c\Mes%20documents\Mamy%20P0011(1)\raffinerie\IB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C3\FINANCE_COMPTA\2013\TVA\9_TVA%20SEPTEMBRE_2013\MINO\AVANA%20GROUP\2008\EF_2007_AVANA_audit&#233;s_d&#233;c_07_IMPO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nextsourcematerials-my.sharepoint.com/personal/serginho_ravelomihary_nextsourcematerials_com/Documents/Documents/Suivi%20T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ITI/EITI%202025/Rapport%20EITI/Alpha%20Ciment/EITI2023%20-%20Canevas%2009-12-202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EITI/EITI%202025/Rapport%20EITI/Gallois/EITI23%20-4-%20%20Canevas%20entreprises%20v14072025%20-%20Copie.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ttps:\ryzemg-my.sharepoint.com\personal\ninah_andriamandresy_ryze_mg\Documents\Documents\Advisory\EITI%202021\Canevas\Canevas%20PR.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ITI/EITI%202025/Rapport%20EITI/Gold%20Sand/EITI2023_Canevas%20rempli_V3_191225.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EITI/EITI%202025/Rapport%20EITI/MOSA/EITI2023_Canevas%20rempli_MADAGASCAR%20OIL_VRevis&#233;e.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Users\RRAVELOSON.MOSATNR\AppData\Local\Microsoft\Windows\Temporary%20Internet%20Files\Content.Outlook\08H9YW1Q\Model-beneficial-ownership-declaration-%20form.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EITI/EITI%202025/Rapport%20EITI/North%20Mining%20SA/EITI23%20-%20Canevas%20de%20collecte%20de%20donne&#769;es%20-%20NORTH%20MINING%20202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EITI/EITI%202025/Rapport%20EITI/QMM/EITI2023_Canevas%20rempli_QMM_v28112025%20avec%20ajustement%20canevas%20B.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EITI/EITI%202025/Rapport%20EITI/Red%20Graniti/EITI23%20-%20Canevas%20entreprises%20v14072025%20-%20A-B-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ITI/EITI%202025/Rapport%20EITI/Ambatovy/EITI23%20-%20AMSA%20V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EITI/EITI%202025/Rapport%20EITI/Ambatovy/EITI23%20-%20DMSA%20V0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ITI/EITI%202025/Rapport%20EITI/APC%20Mining/EITI23%20-%20Canevas%20entreprises%20APC%20MINING%20SAR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ITI/EITI%202025/Rapport%20EITI/Base%20Toliara/EITI%20FY23%20BASE%20TOLIARA_28112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ITI/EITI%202025/Rapport%20EITI/ERG/EITI2023%20-%20Canevas%20entreprises_ERG-281120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00011\c\Mes%20documents\Mamy%20P0011(1)\raffinerie\Africa\Madagascar\Galana\lonrefu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amy\dossier%20partage\FINANCE%20COMPTA\PASSATION_files_Alain\ETATS%20FINANCIERS%20AUDIT%202007\EF_2007_MNRD_audit&#233;s_d&#233;c07_07.05.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heet1"/>
      <sheetName val="1. Identif. entreprise"/>
      <sheetName val="2. Form. déclar. propr. eff. "/>
      <sheetName val="3. Carte fac. prop. entreprise"/>
      <sheetName val="Pays"/>
      <sheetName val="Changelog"/>
    </sheetNames>
    <sheetDataSet>
      <sheetData sheetId="0"/>
      <sheetData sheetId="1">
        <row r="3">
          <cell r="B3" t="str">
            <v>Oui</v>
          </cell>
          <cell r="D3" t="str">
            <v>NP</v>
          </cell>
        </row>
        <row r="4">
          <cell r="B4" t="str">
            <v>Non</v>
          </cell>
          <cell r="D4" t="str">
            <v>LP</v>
          </cell>
        </row>
        <row r="5">
          <cell r="D5" t="str">
            <v>N</v>
          </cell>
        </row>
      </sheetData>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L_1109"/>
      <sheetName val="GL 0909"/>
      <sheetName val="BAL_1109"/>
      <sheetName val="BAL_1109final"/>
      <sheetName val="Dét Bilan(Actif&amp;Passif)"/>
      <sheetName val="Dét  CDR(Charges&amp;Produits)"/>
      <sheetName val="PL"/>
      <sheetName val="BS"/>
      <sheetName val="Bilan"/>
      <sheetName val="Cpte de résultat"/>
      <sheetName val="Tab capitaux propres"/>
      <sheetName val="Résultat fiscal"/>
      <sheetName val="Amort2009"/>
      <sheetName val="BMOI MGA"/>
      <sheetName val="BMOI USD"/>
      <sheetName val="BNI MGA"/>
      <sheetName val="CAISSE"/>
      <sheetName val="cash call"/>
      <sheetName val="avance 2009"/>
      <sheetName val="467SAM AR"/>
      <sheetName val="467LB"/>
      <sheetName val="467SAMUSD"/>
      <sheetName val="451200MNRD"/>
      <sheetName val="451300PROPERTIES"/>
      <sheetName val="ASSURANCE"/>
      <sheetName val="COMPARAISON_FROM_0109_060"/>
      <sheetName val="SUIVI PENALITE IRSA"/>
      <sheetName val="RECAP_641000_311009"/>
      <sheetName val="641000_ECART_CIEL_EXCEL"/>
      <sheetName val="REGUL_TVA_1009"/>
      <sheetName val="TERRAQUEST"/>
      <sheetName val="REPART_CHARGES_1009"/>
      <sheetName val="RAPPRO_refact_AR_MNRD 311009"/>
      <sheetName val="Etat de paie 1009"/>
      <sheetName val="IRSA"/>
      <sheetName val="CNaPS"/>
      <sheetName val="FUNHECE"/>
      <sheetName val="FICHE DE PAIE"/>
      <sheetName val="OVERTIME"/>
      <sheetName val="CALCUL SALAIRE LB"/>
      <sheetName val="AV EN NATURE LB"/>
      <sheetName val="AJUST SALAIRE 2008"/>
      <sheetName val="RECAP  641000 AU 311009"/>
      <sheetName val="cours MID"/>
      <sheetName val="balj8"/>
      <sheetName val="couverture"/>
      <sheetName val="Infos"/>
      <sheetName val="CdR"/>
      <sheetName val="CdR_f°"/>
      <sheetName val="Tab_Flux"/>
      <sheetName val="Var°KPropre"/>
      <sheetName val="IBS"/>
      <sheetName val="BSe"/>
      <sheetName val="ISe"/>
      <sheetName val="CFSe"/>
      <sheetName val="SESe"/>
      <sheetName val="Annexes"/>
      <sheetName val="Bal_07"/>
      <sheetName val="bal07"/>
      <sheetName val="RésultatFiscal"/>
      <sheetName val="TabAmort°"/>
      <sheetName val="TabImmo"/>
      <sheetName val="Frns"/>
      <sheetName val="Impôts"/>
      <sheetName val="DétailsDesCharges"/>
      <sheetName val="Stock"/>
      <sheetName val="Trés"/>
      <sheetName val="Trés%"/>
      <sheetName val="Feuil1"/>
      <sheetName val="Rapport sur la compatibilité"/>
      <sheetName val="Kontensalden Navision"/>
      <sheetName val="Zuordnung"/>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s"/>
      <sheetName val="Bilan"/>
      <sheetName val="CdR"/>
      <sheetName val="CdR_f°"/>
      <sheetName val="Tab_Flux"/>
      <sheetName val="Var°KPropre"/>
      <sheetName val="IBS"/>
      <sheetName val="BSe"/>
      <sheetName val="ISe"/>
      <sheetName val="CFSe"/>
      <sheetName val="SESe"/>
      <sheetName val="Annexes"/>
      <sheetName val="BS"/>
      <sheetName val="PL"/>
      <sheetName val="Bal_07"/>
      <sheetName val="bal07"/>
      <sheetName val="BalExp"/>
      <sheetName val="RésultatFiscal"/>
      <sheetName val="TabAmort°"/>
      <sheetName val="TabImmo"/>
      <sheetName val="Frns"/>
      <sheetName val="Impôts"/>
      <sheetName val="detail bilan"/>
      <sheetName val="DétailsDesCharges"/>
      <sheetName val="Stock"/>
      <sheetName val="Trés"/>
      <sheetName val="Trés%"/>
      <sheetName val="WORK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COMPTES</v>
          </cell>
          <cell r="B1" t="str">
            <v>INTITULE</v>
          </cell>
          <cell r="C1" t="str">
            <v>DEBIT</v>
          </cell>
          <cell r="D1" t="str">
            <v>CREDIT</v>
          </cell>
          <cell r="E1" t="str">
            <v>SOLDE</v>
          </cell>
        </row>
        <row r="2">
          <cell r="A2">
            <v>101000</v>
          </cell>
          <cell r="B2" t="str">
            <v>CAPITAL</v>
          </cell>
          <cell r="C2">
            <v>0</v>
          </cell>
          <cell r="D2">
            <v>2000000</v>
          </cell>
          <cell r="E2">
            <v>-2000000</v>
          </cell>
        </row>
        <row r="3">
          <cell r="A3">
            <v>139900</v>
          </cell>
          <cell r="B3" t="str">
            <v>IMPOT DIFFERE</v>
          </cell>
          <cell r="C3">
            <v>67580362.219999999</v>
          </cell>
          <cell r="D3">
            <v>0</v>
          </cell>
          <cell r="E3">
            <v>67580362.219999999</v>
          </cell>
        </row>
        <row r="4">
          <cell r="A4">
            <v>181000</v>
          </cell>
          <cell r="B4" t="str">
            <v>CASH CALL URANIUM</v>
          </cell>
          <cell r="C4">
            <v>3816092.33</v>
          </cell>
          <cell r="D4">
            <v>453328947.01999998</v>
          </cell>
          <cell r="E4">
            <v>-449512854.69</v>
          </cell>
        </row>
        <row r="5">
          <cell r="A5">
            <v>205100</v>
          </cell>
          <cell r="B5" t="str">
            <v>LICENCE INFORMATIQUE: XP PRO -</v>
          </cell>
          <cell r="C5">
            <v>10650500</v>
          </cell>
          <cell r="D5">
            <v>0</v>
          </cell>
          <cell r="E5">
            <v>10650500</v>
          </cell>
        </row>
        <row r="6">
          <cell r="A6">
            <v>213500</v>
          </cell>
          <cell r="B6" t="str">
            <v>INSTALLATIONS GENERALES</v>
          </cell>
          <cell r="C6">
            <v>1606432</v>
          </cell>
          <cell r="D6">
            <v>0</v>
          </cell>
          <cell r="E6">
            <v>1606432</v>
          </cell>
        </row>
        <row r="7">
          <cell r="A7">
            <v>215000</v>
          </cell>
          <cell r="B7" t="str">
            <v>INSTALL. TECH. MAT. OUTIL. IND</v>
          </cell>
          <cell r="C7">
            <v>40658757</v>
          </cell>
          <cell r="D7">
            <v>0</v>
          </cell>
          <cell r="E7">
            <v>40658757</v>
          </cell>
        </row>
        <row r="8">
          <cell r="A8">
            <v>218200</v>
          </cell>
          <cell r="B8" t="str">
            <v>MATERIEL DE TRANSPORT</v>
          </cell>
          <cell r="C8">
            <v>80000000</v>
          </cell>
          <cell r="D8">
            <v>0</v>
          </cell>
          <cell r="E8">
            <v>80000000</v>
          </cell>
        </row>
        <row r="9">
          <cell r="A9">
            <v>218300</v>
          </cell>
          <cell r="B9" t="str">
            <v>MATERIEL  INFORMATIQUE</v>
          </cell>
          <cell r="C9">
            <v>26851250</v>
          </cell>
          <cell r="D9">
            <v>0</v>
          </cell>
          <cell r="E9">
            <v>26851250</v>
          </cell>
        </row>
        <row r="10">
          <cell r="A10">
            <v>218400</v>
          </cell>
          <cell r="B10" t="str">
            <v>MOBILIER DE BUREAU</v>
          </cell>
          <cell r="C10">
            <v>28715188.390000001</v>
          </cell>
          <cell r="D10">
            <v>0</v>
          </cell>
          <cell r="E10">
            <v>28715188.390000001</v>
          </cell>
        </row>
        <row r="11">
          <cell r="A11">
            <v>280510</v>
          </cell>
          <cell r="B11" t="str">
            <v>AMORT LOGICIEL INFORMATIQUE</v>
          </cell>
          <cell r="C11">
            <v>684375</v>
          </cell>
          <cell r="D11">
            <v>1255842.47</v>
          </cell>
          <cell r="E11">
            <v>-571467.47</v>
          </cell>
        </row>
        <row r="12">
          <cell r="A12">
            <v>281350</v>
          </cell>
          <cell r="B12" t="str">
            <v>AMORT INSTALLATIONS GENERALES</v>
          </cell>
          <cell r="C12">
            <v>13386.93</v>
          </cell>
          <cell r="D12">
            <v>22999.61</v>
          </cell>
          <cell r="E12">
            <v>-9612.68</v>
          </cell>
        </row>
        <row r="13">
          <cell r="A13">
            <v>281500</v>
          </cell>
          <cell r="B13" t="str">
            <v>INSTALL TECH. MAT. OUTIL. INDU</v>
          </cell>
          <cell r="C13">
            <v>338822.98</v>
          </cell>
          <cell r="D13">
            <v>461356.22</v>
          </cell>
          <cell r="E13">
            <v>-122533.24</v>
          </cell>
        </row>
        <row r="14">
          <cell r="A14">
            <v>281820</v>
          </cell>
          <cell r="B14" t="str">
            <v>AMORT MATERIEL DE TRANSPORT</v>
          </cell>
          <cell r="C14">
            <v>3333333.33</v>
          </cell>
          <cell r="D14">
            <v>5470319.6299999999</v>
          </cell>
          <cell r="E14">
            <v>-2136986.2999999998</v>
          </cell>
        </row>
        <row r="15">
          <cell r="A15">
            <v>281830</v>
          </cell>
          <cell r="B15" t="str">
            <v>AMORT MATERIELS INFORMATIQUES</v>
          </cell>
          <cell r="C15">
            <v>2001280.29</v>
          </cell>
          <cell r="D15">
            <v>3754536.33</v>
          </cell>
          <cell r="E15">
            <v>-1753256.04</v>
          </cell>
        </row>
        <row r="16">
          <cell r="A16">
            <v>281840</v>
          </cell>
          <cell r="B16" t="str">
            <v>AMORT. MATERIEL ET MOBILIER DE</v>
          </cell>
          <cell r="C16">
            <v>570774.36</v>
          </cell>
          <cell r="D16">
            <v>1064567.8999999999</v>
          </cell>
          <cell r="E16">
            <v>-493793.54</v>
          </cell>
        </row>
        <row r="17">
          <cell r="A17">
            <v>401101</v>
          </cell>
          <cell r="B17" t="str">
            <v>NEXLI</v>
          </cell>
          <cell r="C17">
            <v>51424774</v>
          </cell>
          <cell r="D17">
            <v>52876174</v>
          </cell>
          <cell r="E17">
            <v>-1451400</v>
          </cell>
        </row>
        <row r="18">
          <cell r="A18">
            <v>401104</v>
          </cell>
          <cell r="B18" t="str">
            <v>SODIM</v>
          </cell>
          <cell r="C18">
            <v>2166540.1800000002</v>
          </cell>
          <cell r="D18">
            <v>2494115.1800000002</v>
          </cell>
          <cell r="E18">
            <v>-327575</v>
          </cell>
        </row>
        <row r="19">
          <cell r="A19">
            <v>401105</v>
          </cell>
          <cell r="B19" t="str">
            <v>ORGANISATION ET GESTION</v>
          </cell>
          <cell r="C19">
            <v>3761200</v>
          </cell>
          <cell r="D19">
            <v>4297036</v>
          </cell>
          <cell r="E19">
            <v>-535836</v>
          </cell>
        </row>
        <row r="20">
          <cell r="A20">
            <v>401107</v>
          </cell>
          <cell r="B20" t="str">
            <v>MDA M/SCAR DISCOVERY AGENCY</v>
          </cell>
          <cell r="C20">
            <v>0</v>
          </cell>
          <cell r="D20">
            <v>280000</v>
          </cell>
          <cell r="E20">
            <v>-280000</v>
          </cell>
        </row>
        <row r="21">
          <cell r="A21">
            <v>401115</v>
          </cell>
          <cell r="B21" t="str">
            <v>TELMA</v>
          </cell>
          <cell r="C21">
            <v>870705</v>
          </cell>
          <cell r="D21">
            <v>1075549</v>
          </cell>
          <cell r="E21">
            <v>-204844</v>
          </cell>
        </row>
        <row r="22">
          <cell r="A22">
            <v>401116</v>
          </cell>
          <cell r="B22" t="str">
            <v>SIDEF</v>
          </cell>
          <cell r="C22">
            <v>7312009.9800000004</v>
          </cell>
          <cell r="D22">
            <v>8372829.9800000004</v>
          </cell>
          <cell r="E22">
            <v>-1060820</v>
          </cell>
        </row>
        <row r="23">
          <cell r="A23">
            <v>401118</v>
          </cell>
          <cell r="B23" t="str">
            <v>ORANGE</v>
          </cell>
          <cell r="C23">
            <v>6216653.0499999998</v>
          </cell>
          <cell r="D23">
            <v>6377145.9500000002</v>
          </cell>
          <cell r="E23">
            <v>-160492.9</v>
          </cell>
        </row>
        <row r="24">
          <cell r="A24">
            <v>401119</v>
          </cell>
          <cell r="B24" t="str">
            <v>GL RABOTOARISON CHARLES SYLVAI</v>
          </cell>
          <cell r="C24">
            <v>6000000</v>
          </cell>
          <cell r="D24">
            <v>5824909</v>
          </cell>
          <cell r="E24">
            <v>175091</v>
          </cell>
        </row>
        <row r="25">
          <cell r="A25">
            <v>401120</v>
          </cell>
          <cell r="B25" t="str">
            <v>JIRAMA</v>
          </cell>
          <cell r="C25">
            <v>858931</v>
          </cell>
          <cell r="D25">
            <v>1064896</v>
          </cell>
          <cell r="E25">
            <v>-205965</v>
          </cell>
        </row>
        <row r="26">
          <cell r="A26">
            <v>401129</v>
          </cell>
          <cell r="B26" t="str">
            <v>ARO</v>
          </cell>
          <cell r="C26">
            <v>1143576.94</v>
          </cell>
          <cell r="D26">
            <v>3529843.86</v>
          </cell>
          <cell r="E26">
            <v>-2386266.92</v>
          </cell>
        </row>
        <row r="27">
          <cell r="A27">
            <v>401132</v>
          </cell>
          <cell r="B27" t="str">
            <v>TOTAL MADAGASCAR</v>
          </cell>
          <cell r="C27">
            <v>0</v>
          </cell>
          <cell r="D27">
            <v>798000</v>
          </cell>
          <cell r="E27">
            <v>-798000</v>
          </cell>
        </row>
        <row r="28">
          <cell r="A28">
            <v>403000</v>
          </cell>
          <cell r="B28" t="str">
            <v>FOURNISSEURS - AUTRES CHARGEA</v>
          </cell>
          <cell r="C28">
            <v>3360907</v>
          </cell>
          <cell r="D28">
            <v>3186268</v>
          </cell>
          <cell r="E28">
            <v>174639</v>
          </cell>
        </row>
        <row r="29">
          <cell r="A29">
            <v>425200</v>
          </cell>
          <cell r="B29" t="str">
            <v>AVANCE EXCEPTIONNELLE</v>
          </cell>
          <cell r="C29">
            <v>5546883</v>
          </cell>
          <cell r="D29">
            <v>1400000</v>
          </cell>
          <cell r="E29">
            <v>4146883</v>
          </cell>
        </row>
        <row r="30">
          <cell r="A30">
            <v>431000</v>
          </cell>
          <cell r="B30" t="str">
            <v>COTISATION EMPLOYE CNAPS</v>
          </cell>
          <cell r="C30">
            <v>1529975.85</v>
          </cell>
          <cell r="D30">
            <v>3704847.44</v>
          </cell>
          <cell r="E30">
            <v>-2174871.59</v>
          </cell>
        </row>
        <row r="31">
          <cell r="A31">
            <v>433000</v>
          </cell>
          <cell r="B31" t="str">
            <v>COTISATION EMPLOYE  FUNHECE</v>
          </cell>
          <cell r="C31">
            <v>819180.69</v>
          </cell>
          <cell r="D31">
            <v>1829180.69</v>
          </cell>
          <cell r="E31">
            <v>-1010000</v>
          </cell>
        </row>
        <row r="32">
          <cell r="A32">
            <v>444000</v>
          </cell>
          <cell r="B32" t="str">
            <v>ETAT IMPOTS SUR LES BENEFICES</v>
          </cell>
          <cell r="C32">
            <v>66668</v>
          </cell>
          <cell r="D32">
            <v>0</v>
          </cell>
          <cell r="E32">
            <v>66668</v>
          </cell>
        </row>
        <row r="33">
          <cell r="A33">
            <v>445000</v>
          </cell>
          <cell r="B33" t="str">
            <v>IGR A PAYER</v>
          </cell>
          <cell r="C33">
            <v>9923725</v>
          </cell>
          <cell r="D33">
            <v>20661182</v>
          </cell>
          <cell r="E33">
            <v>-10737457</v>
          </cell>
        </row>
        <row r="34">
          <cell r="A34">
            <v>445400</v>
          </cell>
          <cell r="B34" t="str">
            <v>TVA DEDUCTIBLE</v>
          </cell>
          <cell r="C34">
            <v>34505171.210000001</v>
          </cell>
          <cell r="D34">
            <v>33367087.129999999</v>
          </cell>
          <cell r="E34">
            <v>1138084.08</v>
          </cell>
        </row>
        <row r="35">
          <cell r="A35">
            <v>445520</v>
          </cell>
          <cell r="B35" t="str">
            <v>TVA A IMPUTER SUR DECLARATIONS</v>
          </cell>
          <cell r="C35">
            <v>30939550.920000002</v>
          </cell>
          <cell r="D35">
            <v>0</v>
          </cell>
          <cell r="E35">
            <v>30939550.920000002</v>
          </cell>
        </row>
        <row r="36">
          <cell r="A36">
            <v>445701</v>
          </cell>
          <cell r="B36" t="str">
            <v>TVA COLLECTEE S/ND MNRD</v>
          </cell>
          <cell r="C36">
            <v>0</v>
          </cell>
          <cell r="D36">
            <v>1763917.99</v>
          </cell>
          <cell r="E36">
            <v>-1763917.99</v>
          </cell>
        </row>
        <row r="37">
          <cell r="A37">
            <v>445810</v>
          </cell>
          <cell r="B37" t="str">
            <v>ACOMPTES REGIME SIMPLIFIE D'IM</v>
          </cell>
          <cell r="C37">
            <v>16667</v>
          </cell>
          <cell r="D37">
            <v>0</v>
          </cell>
          <cell r="E37">
            <v>16667</v>
          </cell>
        </row>
        <row r="38">
          <cell r="A38">
            <v>448800</v>
          </cell>
          <cell r="B38" t="str">
            <v>IRCM A PAYER</v>
          </cell>
          <cell r="C38">
            <v>0</v>
          </cell>
          <cell r="D38">
            <v>3528750</v>
          </cell>
          <cell r="E38">
            <v>-3528750</v>
          </cell>
        </row>
        <row r="39">
          <cell r="A39">
            <v>451200</v>
          </cell>
          <cell r="B39" t="str">
            <v>MNRD</v>
          </cell>
          <cell r="C39">
            <v>62489411.200000003</v>
          </cell>
          <cell r="D39">
            <v>30376954.710000001</v>
          </cell>
          <cell r="E39">
            <v>32112456.489999998</v>
          </cell>
        </row>
        <row r="40">
          <cell r="A40">
            <v>467001</v>
          </cell>
          <cell r="B40" t="str">
            <v>DEBITEURS DES DONNEES</v>
          </cell>
          <cell r="C40">
            <v>23412420</v>
          </cell>
          <cell r="D40">
            <v>0</v>
          </cell>
          <cell r="E40">
            <v>23412420</v>
          </cell>
        </row>
        <row r="41">
          <cell r="A41">
            <v>467002</v>
          </cell>
          <cell r="B41" t="str">
            <v>DEBITEURS PROSPECTIONS</v>
          </cell>
          <cell r="C41">
            <v>20000000</v>
          </cell>
          <cell r="D41">
            <v>0</v>
          </cell>
          <cell r="E41">
            <v>20000000</v>
          </cell>
        </row>
        <row r="42">
          <cell r="A42">
            <v>467003</v>
          </cell>
          <cell r="B42" t="str">
            <v>DEBITEUR DIVERS P.</v>
          </cell>
          <cell r="C42">
            <v>0</v>
          </cell>
          <cell r="D42">
            <v>100000</v>
          </cell>
          <cell r="E42">
            <v>-100000</v>
          </cell>
        </row>
        <row r="43">
          <cell r="A43">
            <v>486100</v>
          </cell>
          <cell r="B43" t="str">
            <v>ASSURANCE ARO / CONSTATEES D'A</v>
          </cell>
          <cell r="C43">
            <v>3162307.53</v>
          </cell>
          <cell r="D43">
            <v>657243.06999999995</v>
          </cell>
          <cell r="E43">
            <v>2505064.46</v>
          </cell>
        </row>
        <row r="44">
          <cell r="A44">
            <v>511000</v>
          </cell>
          <cell r="B44" t="str">
            <v>BMOI EN ARIARY</v>
          </cell>
          <cell r="C44">
            <v>429394615.35000002</v>
          </cell>
          <cell r="D44">
            <v>439940780.73000002</v>
          </cell>
          <cell r="E44">
            <v>-10546165.380000001</v>
          </cell>
        </row>
        <row r="45">
          <cell r="A45">
            <v>512000</v>
          </cell>
          <cell r="B45" t="str">
            <v>BMOI EN DOLLAR</v>
          </cell>
          <cell r="C45">
            <v>374218512.56</v>
          </cell>
          <cell r="D45">
            <v>373739697.50999999</v>
          </cell>
          <cell r="E45">
            <v>478815.05</v>
          </cell>
        </row>
        <row r="46">
          <cell r="A46">
            <v>518600</v>
          </cell>
          <cell r="B46" t="str">
            <v>INTERETS COURUS A PAYER</v>
          </cell>
          <cell r="C46">
            <v>0</v>
          </cell>
          <cell r="D46">
            <v>825013.87</v>
          </cell>
          <cell r="E46">
            <v>-825013.87</v>
          </cell>
        </row>
        <row r="47">
          <cell r="A47">
            <v>531000</v>
          </cell>
          <cell r="B47" t="str">
            <v>CAISSE SIEGE SOCIAL</v>
          </cell>
          <cell r="C47">
            <v>94154185</v>
          </cell>
          <cell r="D47">
            <v>92674996</v>
          </cell>
          <cell r="E47">
            <v>1479189</v>
          </cell>
        </row>
        <row r="48">
          <cell r="A48">
            <v>602000</v>
          </cell>
          <cell r="B48" t="str">
            <v>ACHATS STOCKES AUTRES APPROV.</v>
          </cell>
          <cell r="C48">
            <v>25000</v>
          </cell>
          <cell r="D48">
            <v>12500</v>
          </cell>
          <cell r="E48">
            <v>12500</v>
          </cell>
        </row>
        <row r="49">
          <cell r="A49">
            <v>602100</v>
          </cell>
          <cell r="B49" t="str">
            <v>MATIERES CONSOMMABLES</v>
          </cell>
          <cell r="C49">
            <v>50000</v>
          </cell>
          <cell r="D49">
            <v>25000</v>
          </cell>
          <cell r="E49">
            <v>25000</v>
          </cell>
        </row>
        <row r="50">
          <cell r="A50">
            <v>602200</v>
          </cell>
          <cell r="B50" t="str">
            <v>FOURNITURES CONSOMMABLES</v>
          </cell>
          <cell r="C50">
            <v>58000</v>
          </cell>
          <cell r="D50">
            <v>29000</v>
          </cell>
          <cell r="E50">
            <v>29000</v>
          </cell>
        </row>
        <row r="51">
          <cell r="A51">
            <v>602230</v>
          </cell>
          <cell r="B51" t="str">
            <v>FOURNITURES D'ATELIER / USINES</v>
          </cell>
          <cell r="C51">
            <v>2759000</v>
          </cell>
          <cell r="D51">
            <v>1379500</v>
          </cell>
          <cell r="E51">
            <v>1379500</v>
          </cell>
        </row>
        <row r="52">
          <cell r="A52">
            <v>606100</v>
          </cell>
          <cell r="B52" t="str">
            <v>FOURNITURES NON STOCK. EAU ENE</v>
          </cell>
          <cell r="C52">
            <v>2123000</v>
          </cell>
          <cell r="D52">
            <v>619000</v>
          </cell>
          <cell r="E52">
            <v>1504000</v>
          </cell>
        </row>
        <row r="53">
          <cell r="A53">
            <v>606120</v>
          </cell>
          <cell r="B53" t="str">
            <v>EAU &amp; ELECTRICITE</v>
          </cell>
          <cell r="C53">
            <v>1192099.1200000001</v>
          </cell>
          <cell r="D53">
            <v>217008.5</v>
          </cell>
          <cell r="E53">
            <v>975090.62</v>
          </cell>
        </row>
        <row r="54">
          <cell r="A54">
            <v>606130</v>
          </cell>
          <cell r="B54" t="str">
            <v>GAZ &amp; CARBURANT</v>
          </cell>
          <cell r="C54">
            <v>338880</v>
          </cell>
          <cell r="D54">
            <v>139700</v>
          </cell>
          <cell r="E54">
            <v>199180</v>
          </cell>
        </row>
        <row r="55">
          <cell r="A55">
            <v>606300</v>
          </cell>
          <cell r="B55" t="str">
            <v>FOURNIT. ENTRETIEN &amp; PETIT EQU</v>
          </cell>
          <cell r="C55">
            <v>316466</v>
          </cell>
          <cell r="D55">
            <v>53247</v>
          </cell>
          <cell r="E55">
            <v>263219</v>
          </cell>
        </row>
        <row r="56">
          <cell r="A56">
            <v>606320</v>
          </cell>
          <cell r="B56" t="str">
            <v>PRODUITS D'ENTRETIEN DIVERS</v>
          </cell>
          <cell r="C56">
            <v>184890</v>
          </cell>
          <cell r="D56">
            <v>2460</v>
          </cell>
          <cell r="E56">
            <v>182430</v>
          </cell>
        </row>
        <row r="57">
          <cell r="A57">
            <v>606400</v>
          </cell>
          <cell r="B57" t="str">
            <v>FOURNITURES ADMINISTRATIVES</v>
          </cell>
          <cell r="C57">
            <v>11144003.220000001</v>
          </cell>
          <cell r="D57">
            <v>4676211.49</v>
          </cell>
          <cell r="E57">
            <v>6467791.7300000004</v>
          </cell>
        </row>
        <row r="58">
          <cell r="A58">
            <v>606410</v>
          </cell>
          <cell r="B58" t="str">
            <v>AUTRES FOURNIT &amp; MAT DE BUREAU</v>
          </cell>
          <cell r="C58">
            <v>1815323.77</v>
          </cell>
          <cell r="D58">
            <v>407750</v>
          </cell>
          <cell r="E58">
            <v>1407573.77</v>
          </cell>
        </row>
        <row r="59">
          <cell r="A59">
            <v>606500</v>
          </cell>
          <cell r="B59" t="str">
            <v>ACHATS SPECIAUX</v>
          </cell>
          <cell r="C59">
            <v>105000</v>
          </cell>
          <cell r="D59">
            <v>52500</v>
          </cell>
          <cell r="E59">
            <v>52500</v>
          </cell>
        </row>
        <row r="60">
          <cell r="A60">
            <v>606510</v>
          </cell>
          <cell r="B60" t="str">
            <v>EQUIPEMENTS DE TERRAIN</v>
          </cell>
          <cell r="C60">
            <v>3290798</v>
          </cell>
          <cell r="D60">
            <v>1645399</v>
          </cell>
          <cell r="E60">
            <v>1645399</v>
          </cell>
        </row>
        <row r="61">
          <cell r="A61">
            <v>606520</v>
          </cell>
          <cell r="B61" t="str">
            <v>ACHAT MEDICAMENTS</v>
          </cell>
          <cell r="C61">
            <v>94040</v>
          </cell>
          <cell r="D61">
            <v>47020</v>
          </cell>
          <cell r="E61">
            <v>47020</v>
          </cell>
        </row>
        <row r="62">
          <cell r="A62">
            <v>606600</v>
          </cell>
          <cell r="B62" t="str">
            <v>DATA ROOM</v>
          </cell>
          <cell r="C62">
            <v>9443418</v>
          </cell>
          <cell r="D62">
            <v>5639859</v>
          </cell>
          <cell r="E62">
            <v>3803559</v>
          </cell>
        </row>
        <row r="63">
          <cell r="A63">
            <v>606700</v>
          </cell>
          <cell r="B63" t="str">
            <v>FOURNITURE INFORMATIQUE NON ST</v>
          </cell>
          <cell r="C63">
            <v>3316700</v>
          </cell>
          <cell r="D63">
            <v>1439350</v>
          </cell>
          <cell r="E63">
            <v>1877350</v>
          </cell>
        </row>
        <row r="64">
          <cell r="A64">
            <v>606800</v>
          </cell>
          <cell r="B64" t="str">
            <v>AUTRES MATIERES ET FOURNITURES</v>
          </cell>
          <cell r="C64">
            <v>103900</v>
          </cell>
          <cell r="D64">
            <v>0</v>
          </cell>
          <cell r="E64">
            <v>103900</v>
          </cell>
        </row>
        <row r="65">
          <cell r="A65">
            <v>613200</v>
          </cell>
          <cell r="B65" t="str">
            <v>LOCATIONS IMMOBILIERES</v>
          </cell>
          <cell r="C65">
            <v>24000000</v>
          </cell>
          <cell r="D65">
            <v>3000000</v>
          </cell>
          <cell r="E65">
            <v>21000000</v>
          </cell>
        </row>
        <row r="66">
          <cell r="A66">
            <v>613201</v>
          </cell>
          <cell r="B66" t="str">
            <v>DOMICILIATION</v>
          </cell>
          <cell r="C66">
            <v>472000</v>
          </cell>
          <cell r="D66">
            <v>0</v>
          </cell>
          <cell r="E66">
            <v>472000</v>
          </cell>
        </row>
        <row r="67">
          <cell r="A67">
            <v>615000</v>
          </cell>
          <cell r="B67" t="str">
            <v>ENTRETIEN ET REPARATIONS</v>
          </cell>
          <cell r="C67">
            <v>2000</v>
          </cell>
          <cell r="D67">
            <v>1000</v>
          </cell>
          <cell r="E67">
            <v>1000</v>
          </cell>
        </row>
        <row r="68">
          <cell r="A68">
            <v>615200</v>
          </cell>
          <cell r="B68" t="str">
            <v>SUR BIENS IMMOBILIERS</v>
          </cell>
          <cell r="C68">
            <v>490878.28</v>
          </cell>
          <cell r="D68">
            <v>245439.14</v>
          </cell>
          <cell r="E68">
            <v>245439.14</v>
          </cell>
        </row>
        <row r="69">
          <cell r="A69">
            <v>615500</v>
          </cell>
          <cell r="B69" t="str">
            <v>ENTRETIEN SUR BIENS MOBILIERS</v>
          </cell>
          <cell r="C69">
            <v>4093595.21</v>
          </cell>
          <cell r="D69">
            <v>2009797.61</v>
          </cell>
          <cell r="E69">
            <v>2083797.6</v>
          </cell>
        </row>
        <row r="70">
          <cell r="A70">
            <v>615600</v>
          </cell>
          <cell r="B70" t="str">
            <v>MAINTENANCE</v>
          </cell>
          <cell r="C70">
            <v>25000</v>
          </cell>
          <cell r="D70">
            <v>14000</v>
          </cell>
          <cell r="E70">
            <v>11000</v>
          </cell>
        </row>
        <row r="71">
          <cell r="A71">
            <v>615700</v>
          </cell>
          <cell r="B71" t="str">
            <v>ENTRETIEN &amp; REPARATION INFORMA</v>
          </cell>
          <cell r="C71">
            <v>2767500</v>
          </cell>
          <cell r="D71">
            <v>1092000</v>
          </cell>
          <cell r="E71">
            <v>1675500</v>
          </cell>
        </row>
        <row r="72">
          <cell r="A72">
            <v>616000</v>
          </cell>
          <cell r="B72" t="str">
            <v>PRIMES D'ASSURANCE</v>
          </cell>
          <cell r="C72">
            <v>2025632.19</v>
          </cell>
          <cell r="D72">
            <v>1920046</v>
          </cell>
          <cell r="E72">
            <v>105586.19</v>
          </cell>
        </row>
        <row r="73">
          <cell r="A73">
            <v>616100</v>
          </cell>
          <cell r="B73" t="str">
            <v>MULTIRISQUES</v>
          </cell>
          <cell r="C73">
            <v>657243.06999999995</v>
          </cell>
          <cell r="D73">
            <v>328621.53999999998</v>
          </cell>
          <cell r="E73">
            <v>328621.53000000003</v>
          </cell>
        </row>
        <row r="74">
          <cell r="A74">
            <v>616400</v>
          </cell>
          <cell r="B74" t="str">
            <v>RISQUES D'EXPLOITATION</v>
          </cell>
          <cell r="C74">
            <v>42107.23</v>
          </cell>
          <cell r="D74">
            <v>21053.62</v>
          </cell>
          <cell r="E74">
            <v>21053.61</v>
          </cell>
        </row>
        <row r="75">
          <cell r="A75">
            <v>617001</v>
          </cell>
          <cell r="B75" t="str">
            <v>MISSION SRK</v>
          </cell>
          <cell r="C75">
            <v>43879339</v>
          </cell>
          <cell r="D75">
            <v>970225</v>
          </cell>
          <cell r="E75">
            <v>42909114</v>
          </cell>
        </row>
        <row r="76">
          <cell r="A76">
            <v>618100</v>
          </cell>
          <cell r="B76" t="str">
            <v>DOCUMENTATION GENERALE</v>
          </cell>
          <cell r="C76">
            <v>236386</v>
          </cell>
          <cell r="D76">
            <v>118193</v>
          </cell>
          <cell r="E76">
            <v>118193</v>
          </cell>
        </row>
        <row r="77">
          <cell r="A77">
            <v>618300</v>
          </cell>
          <cell r="B77" t="str">
            <v>DOCUMENTATION TECHNIQUE</v>
          </cell>
          <cell r="C77">
            <v>503273</v>
          </cell>
          <cell r="D77">
            <v>151250</v>
          </cell>
          <cell r="E77">
            <v>352023</v>
          </cell>
        </row>
        <row r="78">
          <cell r="A78">
            <v>621000</v>
          </cell>
          <cell r="B78" t="str">
            <v>PERSONNEL EXTERIEUR A L'ENTREP</v>
          </cell>
          <cell r="C78">
            <v>10960000</v>
          </cell>
          <cell r="D78">
            <v>3595000</v>
          </cell>
          <cell r="E78">
            <v>7365000</v>
          </cell>
        </row>
        <row r="79">
          <cell r="A79">
            <v>622200</v>
          </cell>
          <cell r="B79" t="str">
            <v>HONORAIRES</v>
          </cell>
          <cell r="C79">
            <v>6402634</v>
          </cell>
          <cell r="D79">
            <v>180000</v>
          </cell>
          <cell r="E79">
            <v>6222634</v>
          </cell>
        </row>
        <row r="80">
          <cell r="A80">
            <v>622600</v>
          </cell>
          <cell r="B80" t="str">
            <v>HONORAIRES</v>
          </cell>
          <cell r="C80">
            <v>11667975.630000001</v>
          </cell>
          <cell r="D80">
            <v>4600000</v>
          </cell>
          <cell r="E80">
            <v>7067975.6299999999</v>
          </cell>
        </row>
        <row r="81">
          <cell r="A81">
            <v>622700</v>
          </cell>
          <cell r="B81" t="str">
            <v>FRAIS D'ACTES ET DE CONTENTIEU</v>
          </cell>
          <cell r="C81">
            <v>25000</v>
          </cell>
          <cell r="D81">
            <v>12500</v>
          </cell>
          <cell r="E81">
            <v>12500</v>
          </cell>
        </row>
        <row r="82">
          <cell r="A82">
            <v>623000</v>
          </cell>
          <cell r="B82" t="str">
            <v>PUBLICITE PUBLICAT. RELAT. PUB</v>
          </cell>
          <cell r="C82">
            <v>1252556</v>
          </cell>
          <cell r="D82">
            <v>686350</v>
          </cell>
          <cell r="E82">
            <v>566206</v>
          </cell>
        </row>
        <row r="83">
          <cell r="A83">
            <v>623100</v>
          </cell>
          <cell r="B83" t="str">
            <v>ANNONCES ET INSERTIONS</v>
          </cell>
          <cell r="C83">
            <v>11000</v>
          </cell>
          <cell r="D83">
            <v>0</v>
          </cell>
          <cell r="E83">
            <v>11000</v>
          </cell>
        </row>
        <row r="84">
          <cell r="A84">
            <v>623700</v>
          </cell>
          <cell r="B84" t="str">
            <v>PUBLICATIONS</v>
          </cell>
          <cell r="C84">
            <v>3100000</v>
          </cell>
          <cell r="D84">
            <v>0</v>
          </cell>
          <cell r="E84">
            <v>3100000</v>
          </cell>
        </row>
        <row r="85">
          <cell r="A85">
            <v>623800</v>
          </cell>
          <cell r="B85" t="str">
            <v>DIVERS (POURBOIRES, DONS COURA</v>
          </cell>
          <cell r="C85">
            <v>34500</v>
          </cell>
          <cell r="D85">
            <v>17250</v>
          </cell>
          <cell r="E85">
            <v>17250</v>
          </cell>
        </row>
        <row r="86">
          <cell r="A86">
            <v>624100</v>
          </cell>
          <cell r="B86" t="str">
            <v>TRANSPORTS SUR ACHATS</v>
          </cell>
          <cell r="C86">
            <v>330000</v>
          </cell>
          <cell r="D86">
            <v>57500</v>
          </cell>
          <cell r="E86">
            <v>272500</v>
          </cell>
        </row>
        <row r="87">
          <cell r="A87">
            <v>624400</v>
          </cell>
          <cell r="B87" t="str">
            <v>TRANSPORTS COURRIERS (DHL-UPS)</v>
          </cell>
          <cell r="C87">
            <v>3706694</v>
          </cell>
          <cell r="D87">
            <v>1566607</v>
          </cell>
          <cell r="E87">
            <v>2140087</v>
          </cell>
        </row>
        <row r="88">
          <cell r="A88">
            <v>624800</v>
          </cell>
          <cell r="B88" t="str">
            <v>FRAIS DE DEPLACEMENTS DIVERS</v>
          </cell>
          <cell r="C88">
            <v>1402200</v>
          </cell>
          <cell r="D88">
            <v>356100</v>
          </cell>
          <cell r="E88">
            <v>1046100</v>
          </cell>
        </row>
        <row r="89">
          <cell r="A89">
            <v>625000</v>
          </cell>
          <cell r="B89" t="str">
            <v>DEPLACEM. MISSIONS ET RECEPTIO</v>
          </cell>
          <cell r="C89">
            <v>1815000</v>
          </cell>
          <cell r="D89">
            <v>767500</v>
          </cell>
          <cell r="E89">
            <v>1047500</v>
          </cell>
        </row>
        <row r="90">
          <cell r="A90">
            <v>625100</v>
          </cell>
          <cell r="B90" t="str">
            <v>VOYAGES  LOCAUX</v>
          </cell>
          <cell r="C90">
            <v>165000</v>
          </cell>
          <cell r="D90">
            <v>0</v>
          </cell>
          <cell r="E90">
            <v>165000</v>
          </cell>
        </row>
        <row r="91">
          <cell r="A91">
            <v>625600</v>
          </cell>
          <cell r="B91" t="str">
            <v>MISSIONS</v>
          </cell>
          <cell r="C91">
            <v>2345453.39</v>
          </cell>
          <cell r="D91">
            <v>0</v>
          </cell>
          <cell r="E91">
            <v>2345453.39</v>
          </cell>
        </row>
        <row r="92">
          <cell r="A92">
            <v>625701</v>
          </cell>
          <cell r="B92" t="str">
            <v>REPRESENTATION RECHERCHES</v>
          </cell>
          <cell r="C92">
            <v>97100</v>
          </cell>
          <cell r="D92">
            <v>48550</v>
          </cell>
          <cell r="E92">
            <v>48550</v>
          </cell>
        </row>
        <row r="93">
          <cell r="A93">
            <v>626100</v>
          </cell>
          <cell r="B93" t="str">
            <v>AFFRANCHISSEMENT</v>
          </cell>
          <cell r="C93">
            <v>23900</v>
          </cell>
          <cell r="D93">
            <v>11800</v>
          </cell>
          <cell r="E93">
            <v>12100</v>
          </cell>
        </row>
        <row r="94">
          <cell r="A94">
            <v>626200</v>
          </cell>
          <cell r="B94" t="str">
            <v>TELMA</v>
          </cell>
          <cell r="C94">
            <v>1846547</v>
          </cell>
          <cell r="D94">
            <v>260153.5</v>
          </cell>
          <cell r="E94">
            <v>1586393.5</v>
          </cell>
        </row>
        <row r="95">
          <cell r="A95">
            <v>626300</v>
          </cell>
          <cell r="B95" t="str">
            <v>ORANGE</v>
          </cell>
          <cell r="C95">
            <v>4469411.49</v>
          </cell>
          <cell r="D95">
            <v>2044983.76</v>
          </cell>
          <cell r="E95">
            <v>2424427.73</v>
          </cell>
        </row>
        <row r="96">
          <cell r="A96">
            <v>626301</v>
          </cell>
          <cell r="B96" t="str">
            <v>ORANGE LB</v>
          </cell>
          <cell r="C96">
            <v>1200000</v>
          </cell>
          <cell r="D96">
            <v>0</v>
          </cell>
          <cell r="E96">
            <v>1200000</v>
          </cell>
        </row>
        <row r="97">
          <cell r="A97">
            <v>626400</v>
          </cell>
          <cell r="B97" t="str">
            <v>MOOV</v>
          </cell>
          <cell r="C97">
            <v>2812903.2</v>
          </cell>
          <cell r="D97">
            <v>1306451.6000000001</v>
          </cell>
          <cell r="E97">
            <v>1506451.6</v>
          </cell>
        </row>
        <row r="98">
          <cell r="A98">
            <v>626500</v>
          </cell>
          <cell r="B98" t="str">
            <v>DTS</v>
          </cell>
          <cell r="C98">
            <v>5261478.5</v>
          </cell>
          <cell r="D98">
            <v>0</v>
          </cell>
          <cell r="E98">
            <v>5261478.5</v>
          </cell>
        </row>
        <row r="99">
          <cell r="A99">
            <v>626600</v>
          </cell>
          <cell r="B99" t="str">
            <v>PAOSITRA</v>
          </cell>
          <cell r="C99">
            <v>65500</v>
          </cell>
          <cell r="D99">
            <v>32750</v>
          </cell>
          <cell r="E99">
            <v>32750</v>
          </cell>
        </row>
        <row r="100">
          <cell r="A100">
            <v>627000</v>
          </cell>
          <cell r="B100" t="str">
            <v>SERVICES BANCAIRES ET ASSIMILE</v>
          </cell>
          <cell r="C100">
            <v>1668559.67</v>
          </cell>
          <cell r="D100">
            <v>437112</v>
          </cell>
          <cell r="E100">
            <v>1231447.67</v>
          </cell>
        </row>
        <row r="101">
          <cell r="A101">
            <v>627800</v>
          </cell>
          <cell r="B101" t="str">
            <v>AUTRES FRAIS &amp; COMM. PREST. SE</v>
          </cell>
          <cell r="C101">
            <v>732485.57</v>
          </cell>
          <cell r="D101">
            <v>452128.75</v>
          </cell>
          <cell r="E101">
            <v>280356.82</v>
          </cell>
        </row>
        <row r="102">
          <cell r="A102">
            <v>628000</v>
          </cell>
          <cell r="B102" t="str">
            <v>DIVERS</v>
          </cell>
          <cell r="C102">
            <v>343090</v>
          </cell>
          <cell r="D102">
            <v>171545</v>
          </cell>
          <cell r="E102">
            <v>171545</v>
          </cell>
        </row>
        <row r="103">
          <cell r="A103">
            <v>628100</v>
          </cell>
          <cell r="B103" t="str">
            <v>CONCOURS DIVERS (COTISATIONS,.</v>
          </cell>
          <cell r="C103">
            <v>37000</v>
          </cell>
          <cell r="D103">
            <v>0</v>
          </cell>
          <cell r="E103">
            <v>37000</v>
          </cell>
        </row>
        <row r="104">
          <cell r="A104">
            <v>628110</v>
          </cell>
          <cell r="B104" t="str">
            <v>CERTIFICATION-LEGALISATION</v>
          </cell>
          <cell r="C104">
            <v>40700</v>
          </cell>
          <cell r="D104">
            <v>5150</v>
          </cell>
          <cell r="E104">
            <v>35550</v>
          </cell>
        </row>
        <row r="105">
          <cell r="A105">
            <v>628120</v>
          </cell>
          <cell r="B105" t="str">
            <v>PHOTOCOPIES DIVERSES</v>
          </cell>
          <cell r="C105">
            <v>434000</v>
          </cell>
          <cell r="D105">
            <v>216100</v>
          </cell>
          <cell r="E105">
            <v>217900</v>
          </cell>
        </row>
        <row r="106">
          <cell r="A106">
            <v>628200</v>
          </cell>
          <cell r="B106" t="str">
            <v>TRADUCTION DE DOCUMENTS</v>
          </cell>
          <cell r="C106">
            <v>8022456</v>
          </cell>
          <cell r="D106">
            <v>3494400</v>
          </cell>
          <cell r="E106">
            <v>4528056</v>
          </cell>
        </row>
        <row r="107">
          <cell r="A107">
            <v>632100</v>
          </cell>
          <cell r="B107" t="str">
            <v>DROITS D'ENREGISTREMENT ACTE-P</v>
          </cell>
          <cell r="C107">
            <v>720000</v>
          </cell>
          <cell r="D107">
            <v>0</v>
          </cell>
          <cell r="E107">
            <v>720000</v>
          </cell>
        </row>
        <row r="108">
          <cell r="A108">
            <v>632200</v>
          </cell>
          <cell r="B108" t="str">
            <v>DROITS ET TAXES D'INSCRIPTION</v>
          </cell>
          <cell r="C108">
            <v>19672160</v>
          </cell>
          <cell r="D108">
            <v>296000</v>
          </cell>
          <cell r="E108">
            <v>19376160</v>
          </cell>
        </row>
        <row r="109">
          <cell r="A109">
            <v>632201</v>
          </cell>
          <cell r="B109" t="str">
            <v>BCMM - AERP AP</v>
          </cell>
          <cell r="C109">
            <v>1024000</v>
          </cell>
          <cell r="D109">
            <v>0</v>
          </cell>
          <cell r="E109">
            <v>1024000</v>
          </cell>
        </row>
        <row r="110">
          <cell r="A110">
            <v>633800</v>
          </cell>
          <cell r="B110" t="str">
            <v>AUTRES: TIMBRES FISCAUX-LEGALI</v>
          </cell>
          <cell r="C110">
            <v>21947</v>
          </cell>
          <cell r="D110">
            <v>0</v>
          </cell>
          <cell r="E110">
            <v>21947</v>
          </cell>
        </row>
        <row r="111">
          <cell r="A111">
            <v>635000</v>
          </cell>
          <cell r="B111" t="str">
            <v>AUTRES IMPOTS TAXES &amp; VERS. AS</v>
          </cell>
          <cell r="C111">
            <v>92400</v>
          </cell>
          <cell r="D111">
            <v>46200</v>
          </cell>
          <cell r="E111">
            <v>46200</v>
          </cell>
        </row>
        <row r="112">
          <cell r="A112">
            <v>635200</v>
          </cell>
          <cell r="B112" t="str">
            <v>TAXES SUR CA NON RECUPERABLES</v>
          </cell>
          <cell r="C112">
            <v>145080</v>
          </cell>
          <cell r="D112">
            <v>0</v>
          </cell>
          <cell r="E112">
            <v>145080</v>
          </cell>
        </row>
        <row r="113">
          <cell r="A113">
            <v>635400</v>
          </cell>
          <cell r="B113" t="str">
            <v>DROITS D'ENREGISTREMENT ET TIM</v>
          </cell>
          <cell r="C113">
            <v>66000</v>
          </cell>
          <cell r="D113">
            <v>0</v>
          </cell>
          <cell r="E113">
            <v>66000</v>
          </cell>
        </row>
        <row r="114">
          <cell r="A114">
            <v>635410</v>
          </cell>
          <cell r="B114" t="str">
            <v>DROIT DE MUTATION</v>
          </cell>
          <cell r="C114">
            <v>800500</v>
          </cell>
          <cell r="D114">
            <v>400250</v>
          </cell>
          <cell r="E114">
            <v>400250</v>
          </cell>
        </row>
        <row r="115">
          <cell r="A115">
            <v>637800</v>
          </cell>
          <cell r="B115" t="str">
            <v>TAXES DIVERSES</v>
          </cell>
          <cell r="C115">
            <v>38000</v>
          </cell>
          <cell r="D115">
            <v>19000</v>
          </cell>
          <cell r="E115">
            <v>19000</v>
          </cell>
        </row>
        <row r="116">
          <cell r="A116">
            <v>641100</v>
          </cell>
          <cell r="B116" t="str">
            <v>SALAIRES APPOINT. COMMIS. DE B</v>
          </cell>
          <cell r="C116">
            <v>76758309.680000007</v>
          </cell>
          <cell r="D116">
            <v>15558295.57</v>
          </cell>
          <cell r="E116">
            <v>61200014.109999999</v>
          </cell>
        </row>
        <row r="117">
          <cell r="A117">
            <v>641200</v>
          </cell>
          <cell r="B117" t="str">
            <v>CONGES PAYES</v>
          </cell>
          <cell r="C117">
            <v>379609.67</v>
          </cell>
          <cell r="D117">
            <v>76104.84</v>
          </cell>
          <cell r="E117">
            <v>303504.83</v>
          </cell>
        </row>
        <row r="118">
          <cell r="A118">
            <v>641300</v>
          </cell>
          <cell r="B118" t="str">
            <v>PRIMES ET GRATIFICATIONS</v>
          </cell>
          <cell r="C118">
            <v>113123</v>
          </cell>
          <cell r="D118">
            <v>56561.5</v>
          </cell>
          <cell r="E118">
            <v>56561.5</v>
          </cell>
        </row>
        <row r="119">
          <cell r="A119">
            <v>641400</v>
          </cell>
          <cell r="B119" t="str">
            <v>INDEMNITES ET AVANTAGES DIVERS</v>
          </cell>
          <cell r="C119">
            <v>5295066.62</v>
          </cell>
          <cell r="D119">
            <v>2406848.21</v>
          </cell>
          <cell r="E119">
            <v>2888218.41</v>
          </cell>
        </row>
        <row r="120">
          <cell r="A120">
            <v>641600</v>
          </cell>
          <cell r="B120" t="str">
            <v>HEURES SUPPLEMENTAIRES</v>
          </cell>
          <cell r="C120">
            <v>362243.72</v>
          </cell>
          <cell r="D120">
            <v>181121.86</v>
          </cell>
          <cell r="E120">
            <v>181121.86</v>
          </cell>
        </row>
        <row r="121">
          <cell r="A121">
            <v>644100</v>
          </cell>
          <cell r="B121" t="str">
            <v>REMUNERATION GERANT</v>
          </cell>
          <cell r="C121">
            <v>19475924.760000002</v>
          </cell>
          <cell r="D121">
            <v>0</v>
          </cell>
          <cell r="E121">
            <v>19475924.760000002</v>
          </cell>
        </row>
        <row r="122">
          <cell r="A122">
            <v>645110</v>
          </cell>
          <cell r="B122" t="str">
            <v>COTISATIONS PATRONALES / CNAPS</v>
          </cell>
          <cell r="C122">
            <v>3186446.87</v>
          </cell>
          <cell r="D122">
            <v>577359.14</v>
          </cell>
          <cell r="E122">
            <v>2609087.73</v>
          </cell>
        </row>
        <row r="123">
          <cell r="A123">
            <v>645310</v>
          </cell>
          <cell r="B123" t="str">
            <v>COTISATIONS PATRONALES FUNHECE</v>
          </cell>
          <cell r="C123">
            <v>1350000</v>
          </cell>
          <cell r="D123">
            <v>492000</v>
          </cell>
          <cell r="E123">
            <v>858000</v>
          </cell>
        </row>
        <row r="124">
          <cell r="A124">
            <v>647500</v>
          </cell>
          <cell r="B124" t="str">
            <v>MEDECINE DU TRAVAIL, PHARMACIE</v>
          </cell>
          <cell r="C124">
            <v>353700</v>
          </cell>
          <cell r="D124">
            <v>176850</v>
          </cell>
          <cell r="E124">
            <v>176850</v>
          </cell>
        </row>
        <row r="125">
          <cell r="A125">
            <v>648000</v>
          </cell>
          <cell r="B125" t="str">
            <v>AUTRES CHARGES DE PERSONNEL</v>
          </cell>
          <cell r="C125">
            <v>10448736.99</v>
          </cell>
          <cell r="D125">
            <v>6471613.79</v>
          </cell>
          <cell r="E125">
            <v>3977123.2</v>
          </cell>
        </row>
        <row r="126">
          <cell r="A126">
            <v>648100</v>
          </cell>
          <cell r="B126" t="str">
            <v>CANTINE DU PERSONNEL</v>
          </cell>
          <cell r="C126">
            <v>1972350</v>
          </cell>
          <cell r="D126">
            <v>440388</v>
          </cell>
          <cell r="E126">
            <v>1531962</v>
          </cell>
        </row>
        <row r="127">
          <cell r="A127">
            <v>651000</v>
          </cell>
          <cell r="B127" t="str">
            <v>REDEVANC. CONCESS. BREV. LICEN</v>
          </cell>
          <cell r="C127">
            <v>650000</v>
          </cell>
          <cell r="D127">
            <v>795500</v>
          </cell>
          <cell r="E127">
            <v>-145500</v>
          </cell>
        </row>
        <row r="128">
          <cell r="A128">
            <v>651100</v>
          </cell>
          <cell r="B128" t="str">
            <v>REDEV. CONCESS. BREV, LIC, MAR</v>
          </cell>
          <cell r="C128">
            <v>116000</v>
          </cell>
          <cell r="D128">
            <v>58000</v>
          </cell>
          <cell r="E128">
            <v>58000</v>
          </cell>
        </row>
        <row r="129">
          <cell r="A129">
            <v>656100</v>
          </cell>
          <cell r="B129" t="str">
            <v>AMENDES &amp; PENALITES</v>
          </cell>
          <cell r="C129">
            <v>127078.5</v>
          </cell>
          <cell r="D129">
            <v>11800</v>
          </cell>
          <cell r="E129">
            <v>115278.5</v>
          </cell>
        </row>
        <row r="130">
          <cell r="A130">
            <v>656200</v>
          </cell>
          <cell r="B130" t="str">
            <v>PENALITE DE RETARD / CNAPS</v>
          </cell>
          <cell r="C130">
            <v>49621.54</v>
          </cell>
          <cell r="D130">
            <v>0</v>
          </cell>
          <cell r="E130">
            <v>49621.54</v>
          </cell>
        </row>
        <row r="131">
          <cell r="A131">
            <v>658000</v>
          </cell>
          <cell r="B131" t="str">
            <v>CHARGES DIVERSES GESTION COURA</v>
          </cell>
          <cell r="C131">
            <v>14032531</v>
          </cell>
          <cell r="D131">
            <v>8000</v>
          </cell>
          <cell r="E131">
            <v>14024531</v>
          </cell>
        </row>
        <row r="132">
          <cell r="A132">
            <v>661100</v>
          </cell>
          <cell r="B132" t="str">
            <v>INTERETS DES EMPRUNTS ET DETTE</v>
          </cell>
          <cell r="C132">
            <v>625486.68999999994</v>
          </cell>
          <cell r="D132">
            <v>0</v>
          </cell>
          <cell r="E132">
            <v>625486.68999999994</v>
          </cell>
        </row>
        <row r="133">
          <cell r="A133">
            <v>661500</v>
          </cell>
          <cell r="B133" t="str">
            <v>INTERETS CPTES COUR. &amp; DEP. CR</v>
          </cell>
          <cell r="C133">
            <v>248619.6</v>
          </cell>
          <cell r="D133">
            <v>0</v>
          </cell>
          <cell r="E133">
            <v>248619.6</v>
          </cell>
        </row>
        <row r="134">
          <cell r="A134">
            <v>666000</v>
          </cell>
          <cell r="B134" t="str">
            <v>PERTES DE CHANGE</v>
          </cell>
          <cell r="C134">
            <v>353763.73</v>
          </cell>
          <cell r="D134">
            <v>0</v>
          </cell>
          <cell r="E134">
            <v>353763.73</v>
          </cell>
        </row>
        <row r="135">
          <cell r="A135">
            <v>681100</v>
          </cell>
          <cell r="B135" t="str">
            <v>DOTAT. AUX AMORT. DES IMMOB. C</v>
          </cell>
          <cell r="C135">
            <v>10773779.689999999</v>
          </cell>
          <cell r="D135">
            <v>6257597.8899999997</v>
          </cell>
          <cell r="E135">
            <v>4516181.8</v>
          </cell>
        </row>
        <row r="136">
          <cell r="A136">
            <v>681110</v>
          </cell>
          <cell r="B136" t="str">
            <v>IMMOBILISATIONS INCORPORELLES</v>
          </cell>
          <cell r="C136">
            <v>1255842.47</v>
          </cell>
          <cell r="D136">
            <v>684375</v>
          </cell>
          <cell r="E136">
            <v>571467.47</v>
          </cell>
        </row>
        <row r="137">
          <cell r="A137">
            <v>699900</v>
          </cell>
          <cell r="B137" t="str">
            <v>IMPOT DIFFERE</v>
          </cell>
          <cell r="C137">
            <v>0</v>
          </cell>
          <cell r="D137">
            <v>67580362.219999999</v>
          </cell>
          <cell r="E137">
            <v>-67580362.219999999</v>
          </cell>
        </row>
        <row r="138">
          <cell r="A138">
            <v>695000</v>
          </cell>
          <cell r="B138" t="str">
            <v>IBS</v>
          </cell>
          <cell r="C138">
            <v>320000</v>
          </cell>
          <cell r="E138">
            <v>320000</v>
          </cell>
        </row>
        <row r="139">
          <cell r="A139">
            <v>761000</v>
          </cell>
          <cell r="B139" t="str">
            <v>PRODUITS DE PARTICIPATIONS</v>
          </cell>
          <cell r="C139">
            <v>0</v>
          </cell>
          <cell r="D139">
            <v>3901.44</v>
          </cell>
          <cell r="E139">
            <v>-3901.44</v>
          </cell>
        </row>
        <row r="140">
          <cell r="A140">
            <v>766000</v>
          </cell>
          <cell r="B140" t="str">
            <v>GAINS DE CHANGE</v>
          </cell>
          <cell r="C140">
            <v>0</v>
          </cell>
          <cell r="D140">
            <v>4649880.9400000004</v>
          </cell>
          <cell r="E140">
            <v>-4649880.9400000004</v>
          </cell>
        </row>
        <row r="141">
          <cell r="A141">
            <v>6185001</v>
          </cell>
          <cell r="B141" t="str">
            <v>FORMATION DU PERSONNEL</v>
          </cell>
          <cell r="C141">
            <v>809000</v>
          </cell>
          <cell r="D141">
            <v>464500</v>
          </cell>
          <cell r="E141">
            <v>344500</v>
          </cell>
        </row>
        <row r="142">
          <cell r="A142" t="str">
            <v>401AIRMAD</v>
          </cell>
          <cell r="B142" t="str">
            <v>AIR MADAGASCAR</v>
          </cell>
          <cell r="C142">
            <v>0</v>
          </cell>
          <cell r="D142">
            <v>25705100</v>
          </cell>
          <cell r="E142">
            <v>-25705100</v>
          </cell>
        </row>
        <row r="143">
          <cell r="A143" t="str">
            <v>401CIMELTA</v>
          </cell>
          <cell r="B143" t="str">
            <v>CIMELTA MADAGASCAR</v>
          </cell>
          <cell r="C143">
            <v>0</v>
          </cell>
          <cell r="D143">
            <v>47977333</v>
          </cell>
          <cell r="E143">
            <v>-47977333</v>
          </cell>
        </row>
        <row r="144">
          <cell r="A144" t="str">
            <v>401LEPOINT</v>
          </cell>
          <cell r="B144" t="str">
            <v>LE POINT MULTI-SERVICE</v>
          </cell>
          <cell r="C144">
            <v>0</v>
          </cell>
          <cell r="D144">
            <v>909757.58</v>
          </cell>
          <cell r="E144">
            <v>-909757.58</v>
          </cell>
        </row>
        <row r="145">
          <cell r="A145" t="str">
            <v>401SUNNY</v>
          </cell>
          <cell r="B145" t="str">
            <v>SUNNY HOTELS &amp; RESORTS</v>
          </cell>
          <cell r="C145">
            <v>0</v>
          </cell>
          <cell r="D145">
            <v>2805635</v>
          </cell>
          <cell r="E145">
            <v>-2805635</v>
          </cell>
        </row>
        <row r="146">
          <cell r="A146" t="str">
            <v>401TED</v>
          </cell>
          <cell r="B146" t="str">
            <v>TED</v>
          </cell>
          <cell r="C146">
            <v>0</v>
          </cell>
          <cell r="D146">
            <v>1444320</v>
          </cell>
          <cell r="E146">
            <v>-1444320</v>
          </cell>
        </row>
        <row r="147">
          <cell r="A147" t="str">
            <v>4081JIRAMA</v>
          </cell>
          <cell r="B147" t="str">
            <v>FACT A ETABLIR JIRAMA</v>
          </cell>
          <cell r="C147">
            <v>0</v>
          </cell>
          <cell r="D147">
            <v>228052</v>
          </cell>
          <cell r="E147">
            <v>-228052</v>
          </cell>
        </row>
        <row r="148">
          <cell r="A148" t="str">
            <v>4081MOOV</v>
          </cell>
          <cell r="B148" t="str">
            <v>MOOV</v>
          </cell>
          <cell r="C148">
            <v>0</v>
          </cell>
          <cell r="D148">
            <v>200000</v>
          </cell>
          <cell r="E148">
            <v>-200000</v>
          </cell>
        </row>
        <row r="149">
          <cell r="A149" t="str">
            <v>4081TELMA</v>
          </cell>
          <cell r="B149" t="str">
            <v>FACT A ETABLIR TELMA</v>
          </cell>
          <cell r="C149">
            <v>0</v>
          </cell>
          <cell r="D149">
            <v>258340</v>
          </cell>
          <cell r="E149">
            <v>-258340</v>
          </cell>
        </row>
        <row r="150">
          <cell r="A150" t="str">
            <v>467LB</v>
          </cell>
          <cell r="B150" t="str">
            <v>COMPTE CREDITEUR LB</v>
          </cell>
          <cell r="C150">
            <v>10630917.42</v>
          </cell>
          <cell r="D150">
            <v>11968883</v>
          </cell>
          <cell r="E150">
            <v>-1337965.58</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
      <sheetName val="General guidance "/>
      <sheetName val="DFTZ-9808"/>
      <sheetName val="General_guidance_"/>
      <sheetName val="WORKING"/>
      <sheetName val="June 2000"/>
      <sheetName val="General_guidance_1"/>
      <sheetName val="General_guidance_2"/>
      <sheetName val="General_guidance_3"/>
      <sheetName val="General_guidance_4"/>
      <sheetName val="General_guidance_5"/>
      <sheetName val="bal07"/>
      <sheetName val="General_guidance_6"/>
      <sheetName val="June_2000"/>
      <sheetName val="General_guidance_7"/>
      <sheetName val="June_20001"/>
    </sheetNames>
    <sheetDataSet>
      <sheetData sheetId="0" refreshError="1"/>
      <sheetData sheetId="1" refreshError="1"/>
      <sheetData sheetId="2" refreshError="1"/>
      <sheetData sheetId="3"/>
      <sheetData sheetId="4" refreshError="1"/>
      <sheetData sheetId="5" refreshError="1"/>
      <sheetData sheetId="6"/>
      <sheetData sheetId="7"/>
      <sheetData sheetId="8"/>
      <sheetData sheetId="9"/>
      <sheetData sheetId="10"/>
      <sheetData sheetId="11" refreshError="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ynoch"/>
      <sheetName val="Invest"/>
      <sheetName val="Sheet1 (2)"/>
      <sheetName val="Aging by Base Currency"/>
      <sheetName val="data"/>
      <sheetName val="RVT_EST1"/>
      <sheetName val="Loan"/>
      <sheetName val="Sheet1_(2)"/>
      <sheetName val="Aging_by_Base_Currency"/>
      <sheetName val="Sheet1_(2)1"/>
      <sheetName val="Aging_by_Base_Currency1"/>
      <sheetName val="détails mat. info. MC ancien"/>
    </sheetNames>
    <sheetDataSet>
      <sheetData sheetId="0" refreshError="1">
        <row r="28">
          <cell r="E28">
            <v>270000</v>
          </cell>
        </row>
      </sheetData>
      <sheetData sheetId="1" refreshError="1"/>
      <sheetData sheetId="2" refreshError="1"/>
      <sheetData sheetId="3" refreshError="1"/>
      <sheetData sheetId="4" refreshError="1"/>
      <sheetData sheetId="5" refreshError="1"/>
      <sheetData sheetId="6" refreshError="1"/>
      <sheetData sheetId="7"/>
      <sheetData sheetId="8"/>
      <sheetData sheetId="9"/>
      <sheetData sheetId="10"/>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901"/>
      <sheetName val="Input"/>
      <sheetName val="K-Client Information"/>
      <sheetName val="Cost Sum"/>
      <sheetName val="Cover"/>
      <sheetName val="K-Client_Information"/>
      <sheetName val="Balance"/>
      <sheetName val="kynoch"/>
      <sheetName val="K-Client_Information1"/>
      <sheetName val="Cost_Sum"/>
      <sheetName val="K-Client_Information2"/>
      <sheetName val="Cost_Sum1"/>
    </sheetNames>
    <sheetDataSet>
      <sheetData sheetId="0"/>
      <sheetData sheetId="1" refreshError="1"/>
      <sheetData sheetId="2" refreshError="1"/>
      <sheetData sheetId="3" refreshError="1"/>
      <sheetData sheetId="4" refreshError="1"/>
      <sheetData sheetId="5"/>
      <sheetData sheetId="6" refreshError="1"/>
      <sheetData sheetId="7" refreshError="1"/>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ent"/>
      <sheetName val="Transfert"/>
      <sheetName val="CA"/>
      <sheetName val="Mouv"/>
      <sheetName val="IPrince"/>
      <sheetName val="Débiteur"/>
      <sheetName val="Compte"/>
      <sheetName val="Tarif"/>
      <sheetName val="Vente"/>
      <sheetName val="Crédit"/>
      <sheetName val="Stock"/>
      <sheetName val="M1"/>
      <sheetName val="M3"/>
      <sheetName val="M2"/>
      <sheetName val="M4"/>
      <sheetName val="M5"/>
      <sheetName val="M6"/>
      <sheetName val="3651"/>
      <sheetName val="3652"/>
      <sheetName val="3653"/>
      <sheetName val="3654"/>
      <sheetName val="3655"/>
      <sheetName val="DCC1"/>
      <sheetName val="DJM1"/>
      <sheetName val="DCN1"/>
      <sheetName val="DRTA1"/>
      <sheetName val="DELP1"/>
      <sheetName val="DELP2"/>
      <sheetName val="DELP3"/>
      <sheetName val="P1"/>
      <sheetName val="P240"/>
      <sheetName val="P241"/>
      <sheetName val="P3"/>
      <sheetName val="PT7"/>
      <sheetName val="PT19"/>
      <sheetName val="PT23"/>
      <sheetName val="P60M"/>
      <sheetName val="P70M"/>
      <sheetName val="P74M"/>
      <sheetName val="P73M"/>
      <sheetName val="P22M"/>
      <sheetName val="P14M"/>
      <sheetName val="P75R"/>
      <sheetName val="P4S"/>
      <sheetName val="P11S"/>
      <sheetName val="PBT2"/>
      <sheetName val="P72M"/>
      <sheetName val="PBT1"/>
      <sheetName val="G171"/>
      <sheetName val="G251"/>
      <sheetName val="G361"/>
      <sheetName val="FO7&quot;"/>
      <sheetName val="CU7&quot;"/>
      <sheetName val="CO7&quot;"/>
      <sheetName val="F350"/>
      <sheetName val="F380"/>
      <sheetName val="F400"/>
      <sheetName val="F450"/>
      <sheetName val="3901"/>
      <sheetName val="WORKING"/>
      <sheetName val="Balance"/>
      <sheetName val="IMMO "/>
      <sheetName val="1"/>
      <sheetName val="10"/>
      <sheetName val="11"/>
      <sheetName val="12"/>
      <sheetName val="13"/>
      <sheetName val="14"/>
      <sheetName val="2"/>
      <sheetName val="3"/>
      <sheetName val="4"/>
      <sheetName val="5"/>
      <sheetName val="6"/>
      <sheetName val="7"/>
      <sheetName val="8"/>
      <sheetName val="9"/>
      <sheetName val="IMMO_"/>
      <sheetName val="IMMO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092">
          <cell r="H1092">
            <v>114999.95999999999</v>
          </cell>
        </row>
      </sheetData>
      <sheetData sheetId="9" refreshError="1">
        <row r="161">
          <cell r="H161">
            <v>162500.25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98"/>
      <sheetName val="4 Day Estimate"/>
      <sheetName val="Crédit"/>
      <sheetName val="Vente"/>
      <sheetName val="CA_98"/>
      <sheetName val="CA_981"/>
      <sheetName val="Input Data"/>
      <sheetName val="CA_983"/>
      <sheetName val="4_Day_Estimate1"/>
      <sheetName val="CA_982"/>
      <sheetName val="4_Day_Estimate"/>
      <sheetName val="CA_984"/>
      <sheetName val="4_Day_Estimate2"/>
      <sheetName val="0005LIV"/>
      <sheetName val="Data"/>
      <sheetName val="EXPENSES"/>
      <sheetName val="3901"/>
      <sheetName val="CA_985"/>
      <sheetName val="4_Day_Estimate3"/>
      <sheetName val="Input_Data"/>
      <sheetName val="CA_986"/>
      <sheetName val="4_Day_Estimate4"/>
      <sheetName val="Input_Data1"/>
    </sheetNames>
    <sheetDataSet>
      <sheetData sheetId="0"/>
      <sheetData sheetId="1" refreshError="1"/>
      <sheetData sheetId="2" refreshError="1"/>
      <sheetData sheetId="3" refreshError="1"/>
      <sheetData sheetId="4"/>
      <sheetData sheetId="5"/>
      <sheetData sheetId="6" refreshError="1"/>
      <sheetData sheetId="7"/>
      <sheetData sheetId="8"/>
      <sheetData sheetId="9"/>
      <sheetData sheetId="10"/>
      <sheetData sheetId="11"/>
      <sheetData sheetId="12"/>
      <sheetData sheetId="13" refreshError="1"/>
      <sheetData sheetId="14" refreshError="1"/>
      <sheetData sheetId="15" refreshError="1"/>
      <sheetData sheetId="16" refreshError="1"/>
      <sheetData sheetId="17"/>
      <sheetData sheetId="18"/>
      <sheetData sheetId="19"/>
      <sheetData sheetId="20"/>
      <sheetData sheetId="21"/>
      <sheetData sheetId="2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2)"/>
      <sheetName val="inv"/>
      <sheetName val="cibs"/>
      <sheetName val="bvibs"/>
      <sheetName val="CA 98"/>
      <sheetName val="DEPT"/>
      <sheetName val="A"/>
      <sheetName val="4 Day Estimate"/>
      <sheetName val="bal07"/>
      <sheetName val="inv _2_"/>
      <sheetName val="inv_(2)1"/>
      <sheetName val="inv_(2)"/>
      <sheetName val="Cours"/>
      <sheetName val="Page de garde"/>
      <sheetName val="OFF EQPT "/>
      <sheetName val="inv_(2)2"/>
      <sheetName val="OFF_EQPT_2"/>
      <sheetName val="CA_982"/>
      <sheetName val="OFF_EQPT_"/>
      <sheetName val="CA_98"/>
      <sheetName val="OFF_EQPT_1"/>
      <sheetName val="CA_981"/>
      <sheetName val="TANA"/>
      <sheetName val="CU&gt;3CM"/>
      <sheetName val="S 1"/>
      <sheetName val="S 2"/>
      <sheetName val="S 3"/>
      <sheetName val="S 4"/>
      <sheetName val="S 5"/>
      <sheetName val="Mai"/>
      <sheetName val="TA"/>
      <sheetName val="inv_(2)3"/>
      <sheetName val="CA_983"/>
      <sheetName val="OFF_EQPT_3"/>
      <sheetName val="inv__2_"/>
      <sheetName val="S_1"/>
      <sheetName val="S_2"/>
      <sheetName val="S_3"/>
      <sheetName val="S_4"/>
      <sheetName val="S_5"/>
      <sheetName val="inv_(2)4"/>
      <sheetName val="CA_984"/>
      <sheetName val="OFF_EQPT_4"/>
      <sheetName val="inv__2_1"/>
      <sheetName val="S_11"/>
      <sheetName val="S_21"/>
      <sheetName val="S_31"/>
      <sheetName val="S_41"/>
      <sheetName val="S_51"/>
    </sheetNames>
    <sheetDataSet>
      <sheetData sheetId="0">
        <row r="2">
          <cell r="A2" t="str">
            <v>ETAT DES INVESTISSEMENTS</v>
          </cell>
        </row>
        <row r="3">
          <cell r="A3" t="str">
            <v>REALISE AU COURS DE L'ANNEE 2001</v>
          </cell>
        </row>
        <row r="4">
          <cell r="A4" t="str">
            <v>ou de l'exercice comptable allant du 01 Janvier au 31 Décembre 1999</v>
          </cell>
        </row>
        <row r="5">
          <cell r="A5" t="str">
            <v>Etat à remplir obligatoirement par les personnes physiques ou morales sollicitant l'application de l'article 01 01 07/08/09 du CGI</v>
          </cell>
        </row>
        <row r="6">
          <cell r="A6" t="str">
            <v>ordonnance ;° 73 075 du 29 Décembre 1973 - arrêté n° 216 du 22 Janvier 1974</v>
          </cell>
        </row>
        <row r="10">
          <cell r="A10" t="str">
            <v>Raison sociale: RAFFINERIE TERMINAL TAMATAVE SA</v>
          </cell>
        </row>
        <row r="11">
          <cell r="A11" t="str">
            <v>Adresse: Immeuble IKOPA CENTER, Tanjombato - Antananarivo -101 -</v>
          </cell>
        </row>
        <row r="12">
          <cell r="D12" t="str">
            <v>N.I.F. :</v>
          </cell>
          <cell r="E12" t="str">
            <v>4 555 756</v>
          </cell>
        </row>
        <row r="13">
          <cell r="D13" t="str">
            <v>n° statistique:</v>
          </cell>
          <cell r="E13" t="str">
            <v>604 070</v>
          </cell>
        </row>
        <row r="15">
          <cell r="A15" t="str">
            <v>NATURE DES INVESTISSEMENTS</v>
          </cell>
          <cell r="B15" t="str">
            <v>montants des investissements</v>
          </cell>
          <cell r="C15" t="str">
            <v>crédit d'impôts</v>
          </cell>
          <cell r="D15" t="str">
            <v>taux de réduction d'impôts</v>
          </cell>
          <cell r="E15" t="str">
            <v>montant de la réduction</v>
          </cell>
        </row>
        <row r="16">
          <cell r="A16" t="str">
            <v>A - FRAIS DE PREMIER ETABLISSEMENT</v>
          </cell>
          <cell r="B16">
            <v>22400371562</v>
          </cell>
          <cell r="D16" t="str">
            <v>50% * 35%</v>
          </cell>
          <cell r="E16">
            <v>3920065023.3499999</v>
          </cell>
        </row>
        <row r="17">
          <cell r="A17" t="str">
            <v>B - DROIT AU BAIL</v>
          </cell>
          <cell r="B17">
            <v>200000000</v>
          </cell>
          <cell r="D17">
            <v>0</v>
          </cell>
          <cell r="E17">
            <v>0</v>
          </cell>
        </row>
        <row r="18">
          <cell r="A18" t="str">
            <v>C - BAIL EMPHYTEOTIQUE</v>
          </cell>
          <cell r="B18">
            <v>2558134788</v>
          </cell>
          <cell r="D18" t="str">
            <v>50% * 35%</v>
          </cell>
          <cell r="E18">
            <v>447673587.89999998</v>
          </cell>
        </row>
        <row r="19">
          <cell r="A19" t="str">
            <v>D- FONDS DE COMMERCE</v>
          </cell>
          <cell r="B19">
            <v>6543214840</v>
          </cell>
          <cell r="D19" t="str">
            <v>50% * 35%</v>
          </cell>
          <cell r="E19">
            <v>1145062597</v>
          </cell>
        </row>
        <row r="20">
          <cell r="A20" t="str">
            <v>E - CONSTRUCTIONS</v>
          </cell>
          <cell r="B20">
            <v>1978175284</v>
          </cell>
          <cell r="D20" t="str">
            <v>50% * 35%</v>
          </cell>
          <cell r="E20">
            <v>346180674.69999999</v>
          </cell>
        </row>
        <row r="21">
          <cell r="A21" t="str">
            <v>F - OUTILLAGE</v>
          </cell>
          <cell r="B21">
            <v>5872944553</v>
          </cell>
          <cell r="D21" t="str">
            <v>50% * 35%</v>
          </cell>
          <cell r="E21">
            <v>1027765296.775</v>
          </cell>
        </row>
        <row r="22">
          <cell r="A22" t="str">
            <v>G - INSTALLATIONS COMPLEXES</v>
          </cell>
          <cell r="B22">
            <v>14448257996</v>
          </cell>
          <cell r="D22" t="str">
            <v>50% * 35%</v>
          </cell>
          <cell r="E22">
            <v>2528445149.2999997</v>
          </cell>
        </row>
        <row r="23">
          <cell r="A23" t="str">
            <v>H - MATERIEL DE TRANSPORT</v>
          </cell>
          <cell r="B23">
            <v>408206064</v>
          </cell>
          <cell r="D23" t="str">
            <v>50% * 35%</v>
          </cell>
          <cell r="E23">
            <v>71436061.199999988</v>
          </cell>
        </row>
        <row r="24">
          <cell r="A24" t="str">
            <v>I - VOITURES DE TOURISME</v>
          </cell>
          <cell r="B24">
            <v>163325646</v>
          </cell>
          <cell r="D24">
            <v>0</v>
          </cell>
          <cell r="E24">
            <v>0</v>
          </cell>
        </row>
        <row r="25">
          <cell r="A25" t="str">
            <v>J - AGENCEMENTS, AMENAGEMENTS ET INSTALLATIONS</v>
          </cell>
          <cell r="B25">
            <v>38150314</v>
          </cell>
          <cell r="D25" t="str">
            <v>50% * 35%</v>
          </cell>
          <cell r="E25">
            <v>6676304.9499999993</v>
          </cell>
        </row>
        <row r="26">
          <cell r="A26" t="str">
            <v>K - MATERIEL INFORMATIQUE</v>
          </cell>
          <cell r="B26">
            <v>1563154598</v>
          </cell>
          <cell r="D26" t="str">
            <v>50% * 35%</v>
          </cell>
          <cell r="E26">
            <v>273552054.64999998</v>
          </cell>
        </row>
        <row r="27">
          <cell r="A27" t="str">
            <v>K - AUTRES IMMOBILISATIONS</v>
          </cell>
          <cell r="B27">
            <v>1674368970</v>
          </cell>
          <cell r="D27" t="str">
            <v>50% * 35%</v>
          </cell>
          <cell r="E27">
            <v>293014569.75</v>
          </cell>
        </row>
        <row r="28">
          <cell r="A28" t="str">
            <v>L - IMMOBILISATIONS EN COURS</v>
          </cell>
          <cell r="B28">
            <v>9353155049</v>
          </cell>
          <cell r="D28">
            <v>0</v>
          </cell>
          <cell r="E28">
            <v>0</v>
          </cell>
        </row>
        <row r="29">
          <cell r="A29" t="str">
            <v>L - IMMOBILISATIONS FINANCIERES</v>
          </cell>
          <cell r="B29">
            <v>3240000</v>
          </cell>
          <cell r="D29">
            <v>0</v>
          </cell>
          <cell r="E29">
            <v>0</v>
          </cell>
        </row>
        <row r="31">
          <cell r="A31" t="str">
            <v>TOTAUX</v>
          </cell>
          <cell r="B31">
            <v>67204699664</v>
          </cell>
          <cell r="C31">
            <v>0</v>
          </cell>
          <cell r="E31">
            <v>10059871319.575001</v>
          </cell>
        </row>
        <row r="32">
          <cell r="A32" t="str">
            <v>TOTAL DE LA REDUCTION</v>
          </cell>
          <cell r="D32">
            <v>4547871319.5750008</v>
          </cell>
          <cell r="E32">
            <v>10059871319.575001</v>
          </cell>
        </row>
        <row r="33">
          <cell r="A33" t="str">
            <v>PLAFOND DE REDUCTION (a)</v>
          </cell>
          <cell r="E33">
            <v>0</v>
          </cell>
        </row>
        <row r="35">
          <cell r="A35" t="str">
            <v>IBS NORMALEMENT DU (b)</v>
          </cell>
          <cell r="E35">
            <v>0</v>
          </cell>
        </row>
        <row r="37">
          <cell r="A37" t="str">
            <v>IBS APRES REDUCTION (a) - (b)</v>
          </cell>
          <cell r="E37">
            <v>0</v>
          </cell>
        </row>
        <row r="39">
          <cell r="B39" t="str">
            <v xml:space="preserve">Antananarivo le, </v>
          </cell>
          <cell r="C39">
            <v>37537</v>
          </cell>
        </row>
        <row r="40">
          <cell r="C40" t="str">
            <v>Signature du déclarant précédée de la mention</v>
          </cell>
        </row>
        <row r="41">
          <cell r="C41" t="str">
            <v>certifié sincère et véritable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2">
          <cell r="A2" t="str">
            <v>ETAT DES INVESTISSEMENTS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s"/>
      <sheetName val="Bilan"/>
      <sheetName val="CdR"/>
      <sheetName val="CdR_f°"/>
      <sheetName val="Tab_Flux"/>
      <sheetName val="Var°KPropre"/>
      <sheetName val="IBS"/>
      <sheetName val="BSe"/>
      <sheetName val="ISe"/>
      <sheetName val="CFSe"/>
      <sheetName val="SESe"/>
      <sheetName val="Annexes"/>
      <sheetName val="BS"/>
      <sheetName val="PL"/>
      <sheetName val="Bal_07"/>
      <sheetName val="bal07"/>
      <sheetName val="BalExp"/>
      <sheetName val="RésultatFiscal"/>
      <sheetName val="TabAmort°"/>
      <sheetName val="TabImmo"/>
      <sheetName val="Frns"/>
      <sheetName val="Impôts"/>
      <sheetName val="detail bilan"/>
      <sheetName val="DétailsDesCharges"/>
      <sheetName val="Stock"/>
      <sheetName val="Trés"/>
      <sheetName val="Trés%"/>
      <sheetName val="inv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COMPTES</v>
          </cell>
          <cell r="B1" t="str">
            <v>INTITULE</v>
          </cell>
          <cell r="C1" t="str">
            <v>DEBIT</v>
          </cell>
          <cell r="D1" t="str">
            <v>CREDIT</v>
          </cell>
          <cell r="E1" t="str">
            <v>SOLDE</v>
          </cell>
        </row>
        <row r="2">
          <cell r="A2">
            <v>101000</v>
          </cell>
          <cell r="B2" t="str">
            <v>CAPITAL</v>
          </cell>
          <cell r="C2">
            <v>0</v>
          </cell>
          <cell r="D2">
            <v>2000000</v>
          </cell>
          <cell r="E2">
            <v>-2000000</v>
          </cell>
        </row>
        <row r="3">
          <cell r="A3">
            <v>139900</v>
          </cell>
          <cell r="B3" t="str">
            <v>IMPOT DIFFERE</v>
          </cell>
          <cell r="C3">
            <v>67580362.219999999</v>
          </cell>
          <cell r="D3">
            <v>0</v>
          </cell>
          <cell r="E3">
            <v>67580362.219999999</v>
          </cell>
        </row>
        <row r="4">
          <cell r="A4">
            <v>181000</v>
          </cell>
          <cell r="B4" t="str">
            <v>CASH CALL URANIUM</v>
          </cell>
          <cell r="C4">
            <v>3816092.33</v>
          </cell>
          <cell r="D4">
            <v>453328947.01999998</v>
          </cell>
          <cell r="E4">
            <v>-449512854.69</v>
          </cell>
        </row>
        <row r="5">
          <cell r="A5">
            <v>205100</v>
          </cell>
          <cell r="B5" t="str">
            <v>LICENCE INFORMATIQUE: XP PRO -</v>
          </cell>
          <cell r="C5">
            <v>10650500</v>
          </cell>
          <cell r="D5">
            <v>0</v>
          </cell>
          <cell r="E5">
            <v>10650500</v>
          </cell>
        </row>
        <row r="6">
          <cell r="A6">
            <v>213500</v>
          </cell>
          <cell r="B6" t="str">
            <v>INSTALLATIONS GENERALES</v>
          </cell>
          <cell r="C6">
            <v>1606432</v>
          </cell>
          <cell r="D6">
            <v>0</v>
          </cell>
          <cell r="E6">
            <v>1606432</v>
          </cell>
        </row>
        <row r="7">
          <cell r="A7">
            <v>215000</v>
          </cell>
          <cell r="B7" t="str">
            <v>INSTALL. TECH. MAT. OUTIL. IND</v>
          </cell>
          <cell r="C7">
            <v>40658757</v>
          </cell>
          <cell r="D7">
            <v>0</v>
          </cell>
          <cell r="E7">
            <v>40658757</v>
          </cell>
        </row>
        <row r="8">
          <cell r="A8">
            <v>218200</v>
          </cell>
          <cell r="B8" t="str">
            <v>MATERIEL DE TRANSPORT</v>
          </cell>
          <cell r="C8">
            <v>80000000</v>
          </cell>
          <cell r="D8">
            <v>0</v>
          </cell>
          <cell r="E8">
            <v>80000000</v>
          </cell>
        </row>
        <row r="9">
          <cell r="A9">
            <v>218300</v>
          </cell>
          <cell r="B9" t="str">
            <v>MATERIEL  INFORMATIQUE</v>
          </cell>
          <cell r="C9">
            <v>26851250</v>
          </cell>
          <cell r="D9">
            <v>0</v>
          </cell>
          <cell r="E9">
            <v>26851250</v>
          </cell>
        </row>
        <row r="10">
          <cell r="A10">
            <v>218400</v>
          </cell>
          <cell r="B10" t="str">
            <v>MOBILIER DE BUREAU</v>
          </cell>
          <cell r="C10">
            <v>28715188.390000001</v>
          </cell>
          <cell r="D10">
            <v>0</v>
          </cell>
          <cell r="E10">
            <v>28715188.390000001</v>
          </cell>
        </row>
        <row r="11">
          <cell r="A11">
            <v>280510</v>
          </cell>
          <cell r="B11" t="str">
            <v>AMORT LOGICIEL INFORMATIQUE</v>
          </cell>
          <cell r="C11">
            <v>684375</v>
          </cell>
          <cell r="D11">
            <v>1255842.47</v>
          </cell>
          <cell r="E11">
            <v>-571467.47</v>
          </cell>
        </row>
        <row r="12">
          <cell r="A12">
            <v>281350</v>
          </cell>
          <cell r="B12" t="str">
            <v>AMORT INSTALLATIONS GENERALES</v>
          </cell>
          <cell r="C12">
            <v>13386.93</v>
          </cell>
          <cell r="D12">
            <v>22999.61</v>
          </cell>
          <cell r="E12">
            <v>-9612.68</v>
          </cell>
        </row>
        <row r="13">
          <cell r="A13">
            <v>281500</v>
          </cell>
          <cell r="B13" t="str">
            <v>INSTALL TECH. MAT. OUTIL. INDU</v>
          </cell>
          <cell r="C13">
            <v>338822.98</v>
          </cell>
          <cell r="D13">
            <v>461356.22</v>
          </cell>
          <cell r="E13">
            <v>-122533.24</v>
          </cell>
        </row>
        <row r="14">
          <cell r="A14">
            <v>281820</v>
          </cell>
          <cell r="B14" t="str">
            <v>AMORT MATERIEL DE TRANSPORT</v>
          </cell>
          <cell r="C14">
            <v>3333333.33</v>
          </cell>
          <cell r="D14">
            <v>5470319.6299999999</v>
          </cell>
          <cell r="E14">
            <v>-2136986.2999999998</v>
          </cell>
        </row>
        <row r="15">
          <cell r="A15">
            <v>281830</v>
          </cell>
          <cell r="B15" t="str">
            <v>AMORT MATERIELS INFORMATIQUES</v>
          </cell>
          <cell r="C15">
            <v>2001280.29</v>
          </cell>
          <cell r="D15">
            <v>3754536.33</v>
          </cell>
          <cell r="E15">
            <v>-1753256.04</v>
          </cell>
        </row>
        <row r="16">
          <cell r="A16">
            <v>281840</v>
          </cell>
          <cell r="B16" t="str">
            <v>AMORT. MATERIEL ET MOBILIER DE</v>
          </cell>
          <cell r="C16">
            <v>570774.36</v>
          </cell>
          <cell r="D16">
            <v>1064567.8999999999</v>
          </cell>
          <cell r="E16">
            <v>-493793.54</v>
          </cell>
        </row>
        <row r="17">
          <cell r="A17">
            <v>401101</v>
          </cell>
          <cell r="B17" t="str">
            <v>NEXLI</v>
          </cell>
          <cell r="C17">
            <v>51424774</v>
          </cell>
          <cell r="D17">
            <v>52876174</v>
          </cell>
          <cell r="E17">
            <v>-1451400</v>
          </cell>
        </row>
        <row r="18">
          <cell r="A18">
            <v>401104</v>
          </cell>
          <cell r="B18" t="str">
            <v>SODIM</v>
          </cell>
          <cell r="C18">
            <v>2166540.1800000002</v>
          </cell>
          <cell r="D18">
            <v>2494115.1800000002</v>
          </cell>
          <cell r="E18">
            <v>-327575</v>
          </cell>
        </row>
        <row r="19">
          <cell r="A19">
            <v>401105</v>
          </cell>
          <cell r="B19" t="str">
            <v>ORGANISATION ET GESTION</v>
          </cell>
          <cell r="C19">
            <v>3761200</v>
          </cell>
          <cell r="D19">
            <v>4297036</v>
          </cell>
          <cell r="E19">
            <v>-535836</v>
          </cell>
        </row>
        <row r="20">
          <cell r="A20">
            <v>401107</v>
          </cell>
          <cell r="B20" t="str">
            <v>MDA M/SCAR DISCOVERY AGENCY</v>
          </cell>
          <cell r="C20">
            <v>0</v>
          </cell>
          <cell r="D20">
            <v>280000</v>
          </cell>
          <cell r="E20">
            <v>-280000</v>
          </cell>
        </row>
        <row r="21">
          <cell r="A21">
            <v>401115</v>
          </cell>
          <cell r="B21" t="str">
            <v>TELMA</v>
          </cell>
          <cell r="C21">
            <v>870705</v>
          </cell>
          <cell r="D21">
            <v>1075549</v>
          </cell>
          <cell r="E21">
            <v>-204844</v>
          </cell>
        </row>
        <row r="22">
          <cell r="A22">
            <v>401116</v>
          </cell>
          <cell r="B22" t="str">
            <v>SIDEF</v>
          </cell>
          <cell r="C22">
            <v>7312009.9800000004</v>
          </cell>
          <cell r="D22">
            <v>8372829.9800000004</v>
          </cell>
          <cell r="E22">
            <v>-1060820</v>
          </cell>
        </row>
        <row r="23">
          <cell r="A23">
            <v>401118</v>
          </cell>
          <cell r="B23" t="str">
            <v>ORANGE</v>
          </cell>
          <cell r="C23">
            <v>6216653.0499999998</v>
          </cell>
          <cell r="D23">
            <v>6377145.9500000002</v>
          </cell>
          <cell r="E23">
            <v>-160492.9</v>
          </cell>
        </row>
        <row r="24">
          <cell r="A24">
            <v>401119</v>
          </cell>
          <cell r="B24" t="str">
            <v>GL RABOTOARISON CHARLES SYLVAI</v>
          </cell>
          <cell r="C24">
            <v>6000000</v>
          </cell>
          <cell r="D24">
            <v>5824909</v>
          </cell>
          <cell r="E24">
            <v>175091</v>
          </cell>
        </row>
        <row r="25">
          <cell r="A25">
            <v>401120</v>
          </cell>
          <cell r="B25" t="str">
            <v>JIRAMA</v>
          </cell>
          <cell r="C25">
            <v>858931</v>
          </cell>
          <cell r="D25">
            <v>1064896</v>
          </cell>
          <cell r="E25">
            <v>-205965</v>
          </cell>
        </row>
        <row r="26">
          <cell r="A26">
            <v>401129</v>
          </cell>
          <cell r="B26" t="str">
            <v>ARO</v>
          </cell>
          <cell r="C26">
            <v>1143576.94</v>
          </cell>
          <cell r="D26">
            <v>3529843.86</v>
          </cell>
          <cell r="E26">
            <v>-2386266.92</v>
          </cell>
        </row>
        <row r="27">
          <cell r="A27">
            <v>401132</v>
          </cell>
          <cell r="B27" t="str">
            <v>TOTAL MADAGASCAR</v>
          </cell>
          <cell r="C27">
            <v>0</v>
          </cell>
          <cell r="D27">
            <v>798000</v>
          </cell>
          <cell r="E27">
            <v>-798000</v>
          </cell>
        </row>
        <row r="28">
          <cell r="A28">
            <v>403000</v>
          </cell>
          <cell r="B28" t="str">
            <v>FOURNISSEURS - AUTRES CHARGEA</v>
          </cell>
          <cell r="C28">
            <v>3360907</v>
          </cell>
          <cell r="D28">
            <v>3186268</v>
          </cell>
          <cell r="E28">
            <v>174639</v>
          </cell>
        </row>
        <row r="29">
          <cell r="A29">
            <v>425200</v>
          </cell>
          <cell r="B29" t="str">
            <v>AVANCE EXCEPTIONNELLE</v>
          </cell>
          <cell r="C29">
            <v>5546883</v>
          </cell>
          <cell r="D29">
            <v>1400000</v>
          </cell>
          <cell r="E29">
            <v>4146883</v>
          </cell>
        </row>
        <row r="30">
          <cell r="A30">
            <v>431000</v>
          </cell>
          <cell r="B30" t="str">
            <v>COTISATION EMPLOYE CNAPS</v>
          </cell>
          <cell r="C30">
            <v>1529975.85</v>
          </cell>
          <cell r="D30">
            <v>3704847.44</v>
          </cell>
          <cell r="E30">
            <v>-2174871.59</v>
          </cell>
        </row>
        <row r="31">
          <cell r="A31">
            <v>433000</v>
          </cell>
          <cell r="B31" t="str">
            <v>COTISATION EMPLOYE  FUNHECE</v>
          </cell>
          <cell r="C31">
            <v>819180.69</v>
          </cell>
          <cell r="D31">
            <v>1829180.69</v>
          </cell>
          <cell r="E31">
            <v>-1010000</v>
          </cell>
        </row>
        <row r="32">
          <cell r="A32">
            <v>444000</v>
          </cell>
          <cell r="B32" t="str">
            <v>ETAT IMPOTS SUR LES BENEFICES</v>
          </cell>
          <cell r="C32">
            <v>66668</v>
          </cell>
          <cell r="D32">
            <v>0</v>
          </cell>
          <cell r="E32">
            <v>66668</v>
          </cell>
        </row>
        <row r="33">
          <cell r="A33">
            <v>445000</v>
          </cell>
          <cell r="B33" t="str">
            <v>IGR A PAYER</v>
          </cell>
          <cell r="C33">
            <v>9923725</v>
          </cell>
          <cell r="D33">
            <v>20661182</v>
          </cell>
          <cell r="E33">
            <v>-10737457</v>
          </cell>
        </row>
        <row r="34">
          <cell r="A34">
            <v>445400</v>
          </cell>
          <cell r="B34" t="str">
            <v>TVA DEDUCTIBLE</v>
          </cell>
          <cell r="C34">
            <v>34505171.210000001</v>
          </cell>
          <cell r="D34">
            <v>33367087.129999999</v>
          </cell>
          <cell r="E34">
            <v>1138084.08</v>
          </cell>
        </row>
        <row r="35">
          <cell r="A35">
            <v>445520</v>
          </cell>
          <cell r="B35" t="str">
            <v>TVA A IMPUTER SUR DECLARATIONS</v>
          </cell>
          <cell r="C35">
            <v>30939550.920000002</v>
          </cell>
          <cell r="D35">
            <v>0</v>
          </cell>
          <cell r="E35">
            <v>30939550.920000002</v>
          </cell>
        </row>
        <row r="36">
          <cell r="A36">
            <v>445701</v>
          </cell>
          <cell r="B36" t="str">
            <v>TVA COLLECTEE S/ND MNRD</v>
          </cell>
          <cell r="C36">
            <v>0</v>
          </cell>
          <cell r="D36">
            <v>1763917.99</v>
          </cell>
          <cell r="E36">
            <v>-1763917.99</v>
          </cell>
        </row>
        <row r="37">
          <cell r="A37">
            <v>445810</v>
          </cell>
          <cell r="B37" t="str">
            <v>ACOMPTES REGIME SIMPLIFIE D'IM</v>
          </cell>
          <cell r="C37">
            <v>16667</v>
          </cell>
          <cell r="D37">
            <v>0</v>
          </cell>
          <cell r="E37">
            <v>16667</v>
          </cell>
        </row>
        <row r="38">
          <cell r="A38">
            <v>448800</v>
          </cell>
          <cell r="B38" t="str">
            <v>IRCM A PAYER</v>
          </cell>
          <cell r="C38">
            <v>0</v>
          </cell>
          <cell r="D38">
            <v>3528750</v>
          </cell>
          <cell r="E38">
            <v>-3528750</v>
          </cell>
        </row>
        <row r="39">
          <cell r="A39">
            <v>451200</v>
          </cell>
          <cell r="B39" t="str">
            <v>MNRD</v>
          </cell>
          <cell r="C39">
            <v>62489411.200000003</v>
          </cell>
          <cell r="D39">
            <v>30376954.710000001</v>
          </cell>
          <cell r="E39">
            <v>32112456.489999998</v>
          </cell>
        </row>
        <row r="40">
          <cell r="A40">
            <v>467001</v>
          </cell>
          <cell r="B40" t="str">
            <v>DEBITEURS DES DONNEES</v>
          </cell>
          <cell r="C40">
            <v>23412420</v>
          </cell>
          <cell r="D40">
            <v>0</v>
          </cell>
          <cell r="E40">
            <v>23412420</v>
          </cell>
        </row>
        <row r="41">
          <cell r="A41">
            <v>467002</v>
          </cell>
          <cell r="B41" t="str">
            <v>DEBITEURS PROSPECTIONS</v>
          </cell>
          <cell r="C41">
            <v>20000000</v>
          </cell>
          <cell r="D41">
            <v>0</v>
          </cell>
          <cell r="E41">
            <v>20000000</v>
          </cell>
        </row>
        <row r="42">
          <cell r="A42">
            <v>467003</v>
          </cell>
          <cell r="B42" t="str">
            <v>DEBITEUR DIVERS P.</v>
          </cell>
          <cell r="C42">
            <v>0</v>
          </cell>
          <cell r="D42">
            <v>100000</v>
          </cell>
          <cell r="E42">
            <v>-100000</v>
          </cell>
        </row>
        <row r="43">
          <cell r="A43">
            <v>486100</v>
          </cell>
          <cell r="B43" t="str">
            <v>ASSURANCE ARO / CONSTATEES D'A</v>
          </cell>
          <cell r="C43">
            <v>3162307.53</v>
          </cell>
          <cell r="D43">
            <v>657243.06999999995</v>
          </cell>
          <cell r="E43">
            <v>2505064.46</v>
          </cell>
        </row>
        <row r="44">
          <cell r="A44">
            <v>511000</v>
          </cell>
          <cell r="B44" t="str">
            <v>BMOI EN ARIARY</v>
          </cell>
          <cell r="C44">
            <v>429394615.35000002</v>
          </cell>
          <cell r="D44">
            <v>439940780.73000002</v>
          </cell>
          <cell r="E44">
            <v>-10546165.380000001</v>
          </cell>
        </row>
        <row r="45">
          <cell r="A45">
            <v>512000</v>
          </cell>
          <cell r="B45" t="str">
            <v>BMOI EN DOLLAR</v>
          </cell>
          <cell r="C45">
            <v>374218512.56</v>
          </cell>
          <cell r="D45">
            <v>373739697.50999999</v>
          </cell>
          <cell r="E45">
            <v>478815.05</v>
          </cell>
        </row>
        <row r="46">
          <cell r="A46">
            <v>518600</v>
          </cell>
          <cell r="B46" t="str">
            <v>INTERETS COURUS A PAYER</v>
          </cell>
          <cell r="C46">
            <v>0</v>
          </cell>
          <cell r="D46">
            <v>825013.87</v>
          </cell>
          <cell r="E46">
            <v>-825013.87</v>
          </cell>
        </row>
        <row r="47">
          <cell r="A47">
            <v>531000</v>
          </cell>
          <cell r="B47" t="str">
            <v>CAISSE SIEGE SOCIAL</v>
          </cell>
          <cell r="C47">
            <v>94154185</v>
          </cell>
          <cell r="D47">
            <v>92674996</v>
          </cell>
          <cell r="E47">
            <v>1479189</v>
          </cell>
        </row>
        <row r="48">
          <cell r="A48">
            <v>602000</v>
          </cell>
          <cell r="B48" t="str">
            <v>ACHATS STOCKES AUTRES APPROV.</v>
          </cell>
          <cell r="C48">
            <v>25000</v>
          </cell>
          <cell r="D48">
            <v>12500</v>
          </cell>
          <cell r="E48">
            <v>12500</v>
          </cell>
        </row>
        <row r="49">
          <cell r="A49">
            <v>602100</v>
          </cell>
          <cell r="B49" t="str">
            <v>MATIERES CONSOMMABLES</v>
          </cell>
          <cell r="C49">
            <v>50000</v>
          </cell>
          <cell r="D49">
            <v>25000</v>
          </cell>
          <cell r="E49">
            <v>25000</v>
          </cell>
        </row>
        <row r="50">
          <cell r="A50">
            <v>602200</v>
          </cell>
          <cell r="B50" t="str">
            <v>FOURNITURES CONSOMMABLES</v>
          </cell>
          <cell r="C50">
            <v>58000</v>
          </cell>
          <cell r="D50">
            <v>29000</v>
          </cell>
          <cell r="E50">
            <v>29000</v>
          </cell>
        </row>
        <row r="51">
          <cell r="A51">
            <v>602230</v>
          </cell>
          <cell r="B51" t="str">
            <v>FOURNITURES D'ATELIER / USINES</v>
          </cell>
          <cell r="C51">
            <v>2759000</v>
          </cell>
          <cell r="D51">
            <v>1379500</v>
          </cell>
          <cell r="E51">
            <v>1379500</v>
          </cell>
        </row>
        <row r="52">
          <cell r="A52">
            <v>606100</v>
          </cell>
          <cell r="B52" t="str">
            <v>FOURNITURES NON STOCK. EAU ENE</v>
          </cell>
          <cell r="C52">
            <v>2123000</v>
          </cell>
          <cell r="D52">
            <v>619000</v>
          </cell>
          <cell r="E52">
            <v>1504000</v>
          </cell>
        </row>
        <row r="53">
          <cell r="A53">
            <v>606120</v>
          </cell>
          <cell r="B53" t="str">
            <v>EAU &amp; ELECTRICITE</v>
          </cell>
          <cell r="C53">
            <v>1192099.1200000001</v>
          </cell>
          <cell r="D53">
            <v>217008.5</v>
          </cell>
          <cell r="E53">
            <v>975090.62</v>
          </cell>
        </row>
        <row r="54">
          <cell r="A54">
            <v>606130</v>
          </cell>
          <cell r="B54" t="str">
            <v>GAZ &amp; CARBURANT</v>
          </cell>
          <cell r="C54">
            <v>338880</v>
          </cell>
          <cell r="D54">
            <v>139700</v>
          </cell>
          <cell r="E54">
            <v>199180</v>
          </cell>
        </row>
        <row r="55">
          <cell r="A55">
            <v>606300</v>
          </cell>
          <cell r="B55" t="str">
            <v>FOURNIT. ENTRETIEN &amp; PETIT EQU</v>
          </cell>
          <cell r="C55">
            <v>316466</v>
          </cell>
          <cell r="D55">
            <v>53247</v>
          </cell>
          <cell r="E55">
            <v>263219</v>
          </cell>
        </row>
        <row r="56">
          <cell r="A56">
            <v>606320</v>
          </cell>
          <cell r="B56" t="str">
            <v>PRODUITS D'ENTRETIEN DIVERS</v>
          </cell>
          <cell r="C56">
            <v>184890</v>
          </cell>
          <cell r="D56">
            <v>2460</v>
          </cell>
          <cell r="E56">
            <v>182430</v>
          </cell>
        </row>
        <row r="57">
          <cell r="A57">
            <v>606400</v>
          </cell>
          <cell r="B57" t="str">
            <v>FOURNITURES ADMINISTRATIVES</v>
          </cell>
          <cell r="C57">
            <v>11144003.220000001</v>
          </cell>
          <cell r="D57">
            <v>4676211.49</v>
          </cell>
          <cell r="E57">
            <v>6467791.7300000004</v>
          </cell>
        </row>
        <row r="58">
          <cell r="A58">
            <v>606410</v>
          </cell>
          <cell r="B58" t="str">
            <v>AUTRES FOURNIT &amp; MAT DE BUREAU</v>
          </cell>
          <cell r="C58">
            <v>1815323.77</v>
          </cell>
          <cell r="D58">
            <v>407750</v>
          </cell>
          <cell r="E58">
            <v>1407573.77</v>
          </cell>
        </row>
        <row r="59">
          <cell r="A59">
            <v>606500</v>
          </cell>
          <cell r="B59" t="str">
            <v>ACHATS SPECIAUX</v>
          </cell>
          <cell r="C59">
            <v>105000</v>
          </cell>
          <cell r="D59">
            <v>52500</v>
          </cell>
          <cell r="E59">
            <v>52500</v>
          </cell>
        </row>
        <row r="60">
          <cell r="A60">
            <v>606510</v>
          </cell>
          <cell r="B60" t="str">
            <v>EQUIPEMENTS DE TERRAIN</v>
          </cell>
          <cell r="C60">
            <v>3290798</v>
          </cell>
          <cell r="D60">
            <v>1645399</v>
          </cell>
          <cell r="E60">
            <v>1645399</v>
          </cell>
        </row>
        <row r="61">
          <cell r="A61">
            <v>606520</v>
          </cell>
          <cell r="B61" t="str">
            <v>ACHAT MEDICAMENTS</v>
          </cell>
          <cell r="C61">
            <v>94040</v>
          </cell>
          <cell r="D61">
            <v>47020</v>
          </cell>
          <cell r="E61">
            <v>47020</v>
          </cell>
        </row>
        <row r="62">
          <cell r="A62">
            <v>606600</v>
          </cell>
          <cell r="B62" t="str">
            <v>DATA ROOM</v>
          </cell>
          <cell r="C62">
            <v>9443418</v>
          </cell>
          <cell r="D62">
            <v>5639859</v>
          </cell>
          <cell r="E62">
            <v>3803559</v>
          </cell>
        </row>
        <row r="63">
          <cell r="A63">
            <v>606700</v>
          </cell>
          <cell r="B63" t="str">
            <v>FOURNITURE INFORMATIQUE NON ST</v>
          </cell>
          <cell r="C63">
            <v>3316700</v>
          </cell>
          <cell r="D63">
            <v>1439350</v>
          </cell>
          <cell r="E63">
            <v>1877350</v>
          </cell>
        </row>
        <row r="64">
          <cell r="A64">
            <v>606800</v>
          </cell>
          <cell r="B64" t="str">
            <v>AUTRES MATIERES ET FOURNITURES</v>
          </cell>
          <cell r="C64">
            <v>103900</v>
          </cell>
          <cell r="D64">
            <v>0</v>
          </cell>
          <cell r="E64">
            <v>103900</v>
          </cell>
        </row>
        <row r="65">
          <cell r="A65">
            <v>613200</v>
          </cell>
          <cell r="B65" t="str">
            <v>LOCATIONS IMMOBILIERES</v>
          </cell>
          <cell r="C65">
            <v>24000000</v>
          </cell>
          <cell r="D65">
            <v>3000000</v>
          </cell>
          <cell r="E65">
            <v>21000000</v>
          </cell>
        </row>
        <row r="66">
          <cell r="A66">
            <v>613201</v>
          </cell>
          <cell r="B66" t="str">
            <v>DOMICILIATION</v>
          </cell>
          <cell r="C66">
            <v>472000</v>
          </cell>
          <cell r="D66">
            <v>0</v>
          </cell>
          <cell r="E66">
            <v>472000</v>
          </cell>
        </row>
        <row r="67">
          <cell r="A67">
            <v>615000</v>
          </cell>
          <cell r="B67" t="str">
            <v>ENTRETIEN ET REPARATIONS</v>
          </cell>
          <cell r="C67">
            <v>2000</v>
          </cell>
          <cell r="D67">
            <v>1000</v>
          </cell>
          <cell r="E67">
            <v>1000</v>
          </cell>
        </row>
        <row r="68">
          <cell r="A68">
            <v>615200</v>
          </cell>
          <cell r="B68" t="str">
            <v>SUR BIENS IMMOBILIERS</v>
          </cell>
          <cell r="C68">
            <v>490878.28</v>
          </cell>
          <cell r="D68">
            <v>245439.14</v>
          </cell>
          <cell r="E68">
            <v>245439.14</v>
          </cell>
        </row>
        <row r="69">
          <cell r="A69">
            <v>615500</v>
          </cell>
          <cell r="B69" t="str">
            <v>ENTRETIEN SUR BIENS MOBILIERS</v>
          </cell>
          <cell r="C69">
            <v>4093595.21</v>
          </cell>
          <cell r="D69">
            <v>2009797.61</v>
          </cell>
          <cell r="E69">
            <v>2083797.6</v>
          </cell>
        </row>
        <row r="70">
          <cell r="A70">
            <v>615600</v>
          </cell>
          <cell r="B70" t="str">
            <v>MAINTENANCE</v>
          </cell>
          <cell r="C70">
            <v>25000</v>
          </cell>
          <cell r="D70">
            <v>14000</v>
          </cell>
          <cell r="E70">
            <v>11000</v>
          </cell>
        </row>
        <row r="71">
          <cell r="A71">
            <v>615700</v>
          </cell>
          <cell r="B71" t="str">
            <v>ENTRETIEN &amp; REPARATION INFORMA</v>
          </cell>
          <cell r="C71">
            <v>2767500</v>
          </cell>
          <cell r="D71">
            <v>1092000</v>
          </cell>
          <cell r="E71">
            <v>1675500</v>
          </cell>
        </row>
        <row r="72">
          <cell r="A72">
            <v>616000</v>
          </cell>
          <cell r="B72" t="str">
            <v>PRIMES D'ASSURANCE</v>
          </cell>
          <cell r="C72">
            <v>2025632.19</v>
          </cell>
          <cell r="D72">
            <v>1920046</v>
          </cell>
          <cell r="E72">
            <v>105586.19</v>
          </cell>
        </row>
        <row r="73">
          <cell r="A73">
            <v>616100</v>
          </cell>
          <cell r="B73" t="str">
            <v>MULTIRISQUES</v>
          </cell>
          <cell r="C73">
            <v>657243.06999999995</v>
          </cell>
          <cell r="D73">
            <v>328621.53999999998</v>
          </cell>
          <cell r="E73">
            <v>328621.53000000003</v>
          </cell>
        </row>
        <row r="74">
          <cell r="A74">
            <v>616400</v>
          </cell>
          <cell r="B74" t="str">
            <v>RISQUES D'EXPLOITATION</v>
          </cell>
          <cell r="C74">
            <v>42107.23</v>
          </cell>
          <cell r="D74">
            <v>21053.62</v>
          </cell>
          <cell r="E74">
            <v>21053.61</v>
          </cell>
        </row>
        <row r="75">
          <cell r="A75">
            <v>617001</v>
          </cell>
          <cell r="B75" t="str">
            <v>MISSION SRK</v>
          </cell>
          <cell r="C75">
            <v>43879339</v>
          </cell>
          <cell r="D75">
            <v>970225</v>
          </cell>
          <cell r="E75">
            <v>42909114</v>
          </cell>
        </row>
        <row r="76">
          <cell r="A76">
            <v>618100</v>
          </cell>
          <cell r="B76" t="str">
            <v>DOCUMENTATION GENERALE</v>
          </cell>
          <cell r="C76">
            <v>236386</v>
          </cell>
          <cell r="D76">
            <v>118193</v>
          </cell>
          <cell r="E76">
            <v>118193</v>
          </cell>
        </row>
        <row r="77">
          <cell r="A77">
            <v>618300</v>
          </cell>
          <cell r="B77" t="str">
            <v>DOCUMENTATION TECHNIQUE</v>
          </cell>
          <cell r="C77">
            <v>503273</v>
          </cell>
          <cell r="D77">
            <v>151250</v>
          </cell>
          <cell r="E77">
            <v>352023</v>
          </cell>
        </row>
        <row r="78">
          <cell r="A78">
            <v>621000</v>
          </cell>
          <cell r="B78" t="str">
            <v>PERSONNEL EXTERIEUR A L'ENTREP</v>
          </cell>
          <cell r="C78">
            <v>10960000</v>
          </cell>
          <cell r="D78">
            <v>3595000</v>
          </cell>
          <cell r="E78">
            <v>7365000</v>
          </cell>
        </row>
        <row r="79">
          <cell r="A79">
            <v>622200</v>
          </cell>
          <cell r="B79" t="str">
            <v>HONORAIRES</v>
          </cell>
          <cell r="C79">
            <v>6402634</v>
          </cell>
          <cell r="D79">
            <v>180000</v>
          </cell>
          <cell r="E79">
            <v>6222634</v>
          </cell>
        </row>
        <row r="80">
          <cell r="A80">
            <v>622600</v>
          </cell>
          <cell r="B80" t="str">
            <v>HONORAIRES</v>
          </cell>
          <cell r="C80">
            <v>11667975.630000001</v>
          </cell>
          <cell r="D80">
            <v>4600000</v>
          </cell>
          <cell r="E80">
            <v>7067975.6299999999</v>
          </cell>
        </row>
        <row r="81">
          <cell r="A81">
            <v>622700</v>
          </cell>
          <cell r="B81" t="str">
            <v>FRAIS D'ACTES ET DE CONTENTIEU</v>
          </cell>
          <cell r="C81">
            <v>25000</v>
          </cell>
          <cell r="D81">
            <v>12500</v>
          </cell>
          <cell r="E81">
            <v>12500</v>
          </cell>
        </row>
        <row r="82">
          <cell r="A82">
            <v>623000</v>
          </cell>
          <cell r="B82" t="str">
            <v>PUBLICITE PUBLICAT. RELAT. PUB</v>
          </cell>
          <cell r="C82">
            <v>1252556</v>
          </cell>
          <cell r="D82">
            <v>686350</v>
          </cell>
          <cell r="E82">
            <v>566206</v>
          </cell>
        </row>
        <row r="83">
          <cell r="A83">
            <v>623100</v>
          </cell>
          <cell r="B83" t="str">
            <v>ANNONCES ET INSERTIONS</v>
          </cell>
          <cell r="C83">
            <v>11000</v>
          </cell>
          <cell r="D83">
            <v>0</v>
          </cell>
          <cell r="E83">
            <v>11000</v>
          </cell>
        </row>
        <row r="84">
          <cell r="A84">
            <v>623700</v>
          </cell>
          <cell r="B84" t="str">
            <v>PUBLICATIONS</v>
          </cell>
          <cell r="C84">
            <v>3100000</v>
          </cell>
          <cell r="D84">
            <v>0</v>
          </cell>
          <cell r="E84">
            <v>3100000</v>
          </cell>
        </row>
        <row r="85">
          <cell r="A85">
            <v>623800</v>
          </cell>
          <cell r="B85" t="str">
            <v>DIVERS (POURBOIRES, DONS COURA</v>
          </cell>
          <cell r="C85">
            <v>34500</v>
          </cell>
          <cell r="D85">
            <v>17250</v>
          </cell>
          <cell r="E85">
            <v>17250</v>
          </cell>
        </row>
        <row r="86">
          <cell r="A86">
            <v>624100</v>
          </cell>
          <cell r="B86" t="str">
            <v>TRANSPORTS SUR ACHATS</v>
          </cell>
          <cell r="C86">
            <v>330000</v>
          </cell>
          <cell r="D86">
            <v>57500</v>
          </cell>
          <cell r="E86">
            <v>272500</v>
          </cell>
        </row>
        <row r="87">
          <cell r="A87">
            <v>624400</v>
          </cell>
          <cell r="B87" t="str">
            <v>TRANSPORTS COURRIERS (DHL-UPS)</v>
          </cell>
          <cell r="C87">
            <v>3706694</v>
          </cell>
          <cell r="D87">
            <v>1566607</v>
          </cell>
          <cell r="E87">
            <v>2140087</v>
          </cell>
        </row>
        <row r="88">
          <cell r="A88">
            <v>624800</v>
          </cell>
          <cell r="B88" t="str">
            <v>FRAIS DE DEPLACEMENTS DIVERS</v>
          </cell>
          <cell r="C88">
            <v>1402200</v>
          </cell>
          <cell r="D88">
            <v>356100</v>
          </cell>
          <cell r="E88">
            <v>1046100</v>
          </cell>
        </row>
        <row r="89">
          <cell r="A89">
            <v>625000</v>
          </cell>
          <cell r="B89" t="str">
            <v>DEPLACEM. MISSIONS ET RECEPTIO</v>
          </cell>
          <cell r="C89">
            <v>1815000</v>
          </cell>
          <cell r="D89">
            <v>767500</v>
          </cell>
          <cell r="E89">
            <v>1047500</v>
          </cell>
        </row>
        <row r="90">
          <cell r="A90">
            <v>625100</v>
          </cell>
          <cell r="B90" t="str">
            <v>VOYAGES  LOCAUX</v>
          </cell>
          <cell r="C90">
            <v>165000</v>
          </cell>
          <cell r="D90">
            <v>0</v>
          </cell>
          <cell r="E90">
            <v>165000</v>
          </cell>
        </row>
        <row r="91">
          <cell r="A91">
            <v>625600</v>
          </cell>
          <cell r="B91" t="str">
            <v>MISSIONS</v>
          </cell>
          <cell r="C91">
            <v>2345453.39</v>
          </cell>
          <cell r="D91">
            <v>0</v>
          </cell>
          <cell r="E91">
            <v>2345453.39</v>
          </cell>
        </row>
        <row r="92">
          <cell r="A92">
            <v>625701</v>
          </cell>
          <cell r="B92" t="str">
            <v>REPRESENTATION RECHERCHES</v>
          </cell>
          <cell r="C92">
            <v>97100</v>
          </cell>
          <cell r="D92">
            <v>48550</v>
          </cell>
          <cell r="E92">
            <v>48550</v>
          </cell>
        </row>
        <row r="93">
          <cell r="A93">
            <v>626100</v>
          </cell>
          <cell r="B93" t="str">
            <v>AFFRANCHISSEMENT</v>
          </cell>
          <cell r="C93">
            <v>23900</v>
          </cell>
          <cell r="D93">
            <v>11800</v>
          </cell>
          <cell r="E93">
            <v>12100</v>
          </cell>
        </row>
        <row r="94">
          <cell r="A94">
            <v>626200</v>
          </cell>
          <cell r="B94" t="str">
            <v>TELMA</v>
          </cell>
          <cell r="C94">
            <v>1846547</v>
          </cell>
          <cell r="D94">
            <v>260153.5</v>
          </cell>
          <cell r="E94">
            <v>1586393.5</v>
          </cell>
        </row>
        <row r="95">
          <cell r="A95">
            <v>626300</v>
          </cell>
          <cell r="B95" t="str">
            <v>ORANGE</v>
          </cell>
          <cell r="C95">
            <v>4469411.49</v>
          </cell>
          <cell r="D95">
            <v>2044983.76</v>
          </cell>
          <cell r="E95">
            <v>2424427.73</v>
          </cell>
        </row>
        <row r="96">
          <cell r="A96">
            <v>626301</v>
          </cell>
          <cell r="B96" t="str">
            <v>ORANGE LB</v>
          </cell>
          <cell r="C96">
            <v>1200000</v>
          </cell>
          <cell r="D96">
            <v>0</v>
          </cell>
          <cell r="E96">
            <v>1200000</v>
          </cell>
        </row>
        <row r="97">
          <cell r="A97">
            <v>626400</v>
          </cell>
          <cell r="B97" t="str">
            <v>MOOV</v>
          </cell>
          <cell r="C97">
            <v>2812903.2</v>
          </cell>
          <cell r="D97">
            <v>1306451.6000000001</v>
          </cell>
          <cell r="E97">
            <v>1506451.6</v>
          </cell>
        </row>
        <row r="98">
          <cell r="A98">
            <v>626500</v>
          </cell>
          <cell r="B98" t="str">
            <v>DTS</v>
          </cell>
          <cell r="C98">
            <v>5261478.5</v>
          </cell>
          <cell r="D98">
            <v>0</v>
          </cell>
          <cell r="E98">
            <v>5261478.5</v>
          </cell>
        </row>
        <row r="99">
          <cell r="A99">
            <v>626600</v>
          </cell>
          <cell r="B99" t="str">
            <v>PAOSITRA</v>
          </cell>
          <cell r="C99">
            <v>65500</v>
          </cell>
          <cell r="D99">
            <v>32750</v>
          </cell>
          <cell r="E99">
            <v>32750</v>
          </cell>
        </row>
        <row r="100">
          <cell r="A100">
            <v>627000</v>
          </cell>
          <cell r="B100" t="str">
            <v>SERVICES BANCAIRES ET ASSIMILE</v>
          </cell>
          <cell r="C100">
            <v>1668559.67</v>
          </cell>
          <cell r="D100">
            <v>437112</v>
          </cell>
          <cell r="E100">
            <v>1231447.67</v>
          </cell>
        </row>
        <row r="101">
          <cell r="A101">
            <v>627800</v>
          </cell>
          <cell r="B101" t="str">
            <v>AUTRES FRAIS &amp; COMM. PREST. SE</v>
          </cell>
          <cell r="C101">
            <v>732485.57</v>
          </cell>
          <cell r="D101">
            <v>452128.75</v>
          </cell>
          <cell r="E101">
            <v>280356.82</v>
          </cell>
        </row>
        <row r="102">
          <cell r="A102">
            <v>628000</v>
          </cell>
          <cell r="B102" t="str">
            <v>DIVERS</v>
          </cell>
          <cell r="C102">
            <v>343090</v>
          </cell>
          <cell r="D102">
            <v>171545</v>
          </cell>
          <cell r="E102">
            <v>171545</v>
          </cell>
        </row>
        <row r="103">
          <cell r="A103">
            <v>628100</v>
          </cell>
          <cell r="B103" t="str">
            <v>CONCOURS DIVERS (COTISATIONS,.</v>
          </cell>
          <cell r="C103">
            <v>37000</v>
          </cell>
          <cell r="D103">
            <v>0</v>
          </cell>
          <cell r="E103">
            <v>37000</v>
          </cell>
        </row>
        <row r="104">
          <cell r="A104">
            <v>628110</v>
          </cell>
          <cell r="B104" t="str">
            <v>CERTIFICATION-LEGALISATION</v>
          </cell>
          <cell r="C104">
            <v>40700</v>
          </cell>
          <cell r="D104">
            <v>5150</v>
          </cell>
          <cell r="E104">
            <v>35550</v>
          </cell>
        </row>
        <row r="105">
          <cell r="A105">
            <v>628120</v>
          </cell>
          <cell r="B105" t="str">
            <v>PHOTOCOPIES DIVERSES</v>
          </cell>
          <cell r="C105">
            <v>434000</v>
          </cell>
          <cell r="D105">
            <v>216100</v>
          </cell>
          <cell r="E105">
            <v>217900</v>
          </cell>
        </row>
        <row r="106">
          <cell r="A106">
            <v>628200</v>
          </cell>
          <cell r="B106" t="str">
            <v>TRADUCTION DE DOCUMENTS</v>
          </cell>
          <cell r="C106">
            <v>8022456</v>
          </cell>
          <cell r="D106">
            <v>3494400</v>
          </cell>
          <cell r="E106">
            <v>4528056</v>
          </cell>
        </row>
        <row r="107">
          <cell r="A107">
            <v>632100</v>
          </cell>
          <cell r="B107" t="str">
            <v>DROITS D'ENREGISTREMENT ACTE-P</v>
          </cell>
          <cell r="C107">
            <v>720000</v>
          </cell>
          <cell r="D107">
            <v>0</v>
          </cell>
          <cell r="E107">
            <v>720000</v>
          </cell>
        </row>
        <row r="108">
          <cell r="A108">
            <v>632200</v>
          </cell>
          <cell r="B108" t="str">
            <v>DROITS ET TAXES D'INSCRIPTION</v>
          </cell>
          <cell r="C108">
            <v>19672160</v>
          </cell>
          <cell r="D108">
            <v>296000</v>
          </cell>
          <cell r="E108">
            <v>19376160</v>
          </cell>
        </row>
        <row r="109">
          <cell r="A109">
            <v>632201</v>
          </cell>
          <cell r="B109" t="str">
            <v>BCMM - AERP AP</v>
          </cell>
          <cell r="C109">
            <v>1024000</v>
          </cell>
          <cell r="D109">
            <v>0</v>
          </cell>
          <cell r="E109">
            <v>1024000</v>
          </cell>
        </row>
        <row r="110">
          <cell r="A110">
            <v>633800</v>
          </cell>
          <cell r="B110" t="str">
            <v>AUTRES: TIMBRES FISCAUX-LEGALI</v>
          </cell>
          <cell r="C110">
            <v>21947</v>
          </cell>
          <cell r="D110">
            <v>0</v>
          </cell>
          <cell r="E110">
            <v>21947</v>
          </cell>
        </row>
        <row r="111">
          <cell r="A111">
            <v>635000</v>
          </cell>
          <cell r="B111" t="str">
            <v>AUTRES IMPOTS TAXES &amp; VERS. AS</v>
          </cell>
          <cell r="C111">
            <v>92400</v>
          </cell>
          <cell r="D111">
            <v>46200</v>
          </cell>
          <cell r="E111">
            <v>46200</v>
          </cell>
        </row>
        <row r="112">
          <cell r="A112">
            <v>635200</v>
          </cell>
          <cell r="B112" t="str">
            <v>TAXES SUR CA NON RECUPERABLES</v>
          </cell>
          <cell r="C112">
            <v>145080</v>
          </cell>
          <cell r="D112">
            <v>0</v>
          </cell>
          <cell r="E112">
            <v>145080</v>
          </cell>
        </row>
        <row r="113">
          <cell r="A113">
            <v>635400</v>
          </cell>
          <cell r="B113" t="str">
            <v>DROITS D'ENREGISTREMENT ET TIM</v>
          </cell>
          <cell r="C113">
            <v>66000</v>
          </cell>
          <cell r="D113">
            <v>0</v>
          </cell>
          <cell r="E113">
            <v>66000</v>
          </cell>
        </row>
        <row r="114">
          <cell r="A114">
            <v>635410</v>
          </cell>
          <cell r="B114" t="str">
            <v>DROIT DE MUTATION</v>
          </cell>
          <cell r="C114">
            <v>800500</v>
          </cell>
          <cell r="D114">
            <v>400250</v>
          </cell>
          <cell r="E114">
            <v>400250</v>
          </cell>
        </row>
        <row r="115">
          <cell r="A115">
            <v>637800</v>
          </cell>
          <cell r="B115" t="str">
            <v>TAXES DIVERSES</v>
          </cell>
          <cell r="C115">
            <v>38000</v>
          </cell>
          <cell r="D115">
            <v>19000</v>
          </cell>
          <cell r="E115">
            <v>19000</v>
          </cell>
        </row>
        <row r="116">
          <cell r="A116">
            <v>641100</v>
          </cell>
          <cell r="B116" t="str">
            <v>SALAIRES APPOINT. COMMIS. DE B</v>
          </cell>
          <cell r="C116">
            <v>76758309.680000007</v>
          </cell>
          <cell r="D116">
            <v>15558295.57</v>
          </cell>
          <cell r="E116">
            <v>61200014.109999999</v>
          </cell>
        </row>
        <row r="117">
          <cell r="A117">
            <v>641200</v>
          </cell>
          <cell r="B117" t="str">
            <v>CONGES PAYES</v>
          </cell>
          <cell r="C117">
            <v>379609.67</v>
          </cell>
          <cell r="D117">
            <v>76104.84</v>
          </cell>
          <cell r="E117">
            <v>303504.83</v>
          </cell>
        </row>
        <row r="118">
          <cell r="A118">
            <v>641300</v>
          </cell>
          <cell r="B118" t="str">
            <v>PRIMES ET GRATIFICATIONS</v>
          </cell>
          <cell r="C118">
            <v>113123</v>
          </cell>
          <cell r="D118">
            <v>56561.5</v>
          </cell>
          <cell r="E118">
            <v>56561.5</v>
          </cell>
        </row>
        <row r="119">
          <cell r="A119">
            <v>641400</v>
          </cell>
          <cell r="B119" t="str">
            <v>INDEMNITES ET AVANTAGES DIVERS</v>
          </cell>
          <cell r="C119">
            <v>5295066.62</v>
          </cell>
          <cell r="D119">
            <v>2406848.21</v>
          </cell>
          <cell r="E119">
            <v>2888218.41</v>
          </cell>
        </row>
        <row r="120">
          <cell r="A120">
            <v>641600</v>
          </cell>
          <cell r="B120" t="str">
            <v>HEURES SUPPLEMENTAIRES</v>
          </cell>
          <cell r="C120">
            <v>362243.72</v>
          </cell>
          <cell r="D120">
            <v>181121.86</v>
          </cell>
          <cell r="E120">
            <v>181121.86</v>
          </cell>
        </row>
        <row r="121">
          <cell r="A121">
            <v>644100</v>
          </cell>
          <cell r="B121" t="str">
            <v>REMUNERATION GERANT</v>
          </cell>
          <cell r="C121">
            <v>19475924.760000002</v>
          </cell>
          <cell r="D121">
            <v>0</v>
          </cell>
          <cell r="E121">
            <v>19475924.760000002</v>
          </cell>
        </row>
        <row r="122">
          <cell r="A122">
            <v>645110</v>
          </cell>
          <cell r="B122" t="str">
            <v>COTISATIONS PATRONALES / CNAPS</v>
          </cell>
          <cell r="C122">
            <v>3186446.87</v>
          </cell>
          <cell r="D122">
            <v>577359.14</v>
          </cell>
          <cell r="E122">
            <v>2609087.73</v>
          </cell>
        </row>
        <row r="123">
          <cell r="A123">
            <v>645310</v>
          </cell>
          <cell r="B123" t="str">
            <v>COTISATIONS PATRONALES FUNHECE</v>
          </cell>
          <cell r="C123">
            <v>1350000</v>
          </cell>
          <cell r="D123">
            <v>492000</v>
          </cell>
          <cell r="E123">
            <v>858000</v>
          </cell>
        </row>
        <row r="124">
          <cell r="A124">
            <v>647500</v>
          </cell>
          <cell r="B124" t="str">
            <v>MEDECINE DU TRAVAIL, PHARMACIE</v>
          </cell>
          <cell r="C124">
            <v>353700</v>
          </cell>
          <cell r="D124">
            <v>176850</v>
          </cell>
          <cell r="E124">
            <v>176850</v>
          </cell>
        </row>
        <row r="125">
          <cell r="A125">
            <v>648000</v>
          </cell>
          <cell r="B125" t="str">
            <v>AUTRES CHARGES DE PERSONNEL</v>
          </cell>
          <cell r="C125">
            <v>10448736.99</v>
          </cell>
          <cell r="D125">
            <v>6471613.79</v>
          </cell>
          <cell r="E125">
            <v>3977123.2</v>
          </cell>
        </row>
        <row r="126">
          <cell r="A126">
            <v>648100</v>
          </cell>
          <cell r="B126" t="str">
            <v>CANTINE DU PERSONNEL</v>
          </cell>
          <cell r="C126">
            <v>1972350</v>
          </cell>
          <cell r="D126">
            <v>440388</v>
          </cell>
          <cell r="E126">
            <v>1531962</v>
          </cell>
        </row>
        <row r="127">
          <cell r="A127">
            <v>651000</v>
          </cell>
          <cell r="B127" t="str">
            <v>REDEVANC. CONCESS. BREV. LICEN</v>
          </cell>
          <cell r="C127">
            <v>650000</v>
          </cell>
          <cell r="D127">
            <v>795500</v>
          </cell>
          <cell r="E127">
            <v>-145500</v>
          </cell>
        </row>
        <row r="128">
          <cell r="A128">
            <v>651100</v>
          </cell>
          <cell r="B128" t="str">
            <v>REDEV. CONCESS. BREV, LIC, MAR</v>
          </cell>
          <cell r="C128">
            <v>116000</v>
          </cell>
          <cell r="D128">
            <v>58000</v>
          </cell>
          <cell r="E128">
            <v>58000</v>
          </cell>
        </row>
        <row r="129">
          <cell r="A129">
            <v>656100</v>
          </cell>
          <cell r="B129" t="str">
            <v>AMENDES &amp; PENALITES</v>
          </cell>
          <cell r="C129">
            <v>127078.5</v>
          </cell>
          <cell r="D129">
            <v>11800</v>
          </cell>
          <cell r="E129">
            <v>115278.5</v>
          </cell>
        </row>
        <row r="130">
          <cell r="A130">
            <v>656200</v>
          </cell>
          <cell r="B130" t="str">
            <v>PENALITE DE RETARD / CNAPS</v>
          </cell>
          <cell r="C130">
            <v>49621.54</v>
          </cell>
          <cell r="D130">
            <v>0</v>
          </cell>
          <cell r="E130">
            <v>49621.54</v>
          </cell>
        </row>
        <row r="131">
          <cell r="A131">
            <v>658000</v>
          </cell>
          <cell r="B131" t="str">
            <v>CHARGES DIVERSES GESTION COURA</v>
          </cell>
          <cell r="C131">
            <v>14032531</v>
          </cell>
          <cell r="D131">
            <v>8000</v>
          </cell>
          <cell r="E131">
            <v>14024531</v>
          </cell>
        </row>
        <row r="132">
          <cell r="A132">
            <v>661100</v>
          </cell>
          <cell r="B132" t="str">
            <v>INTERETS DES EMPRUNTS ET DETTE</v>
          </cell>
          <cell r="C132">
            <v>625486.68999999994</v>
          </cell>
          <cell r="D132">
            <v>0</v>
          </cell>
          <cell r="E132">
            <v>625486.68999999994</v>
          </cell>
        </row>
        <row r="133">
          <cell r="A133">
            <v>661500</v>
          </cell>
          <cell r="B133" t="str">
            <v>INTERETS CPTES COUR. &amp; DEP. CR</v>
          </cell>
          <cell r="C133">
            <v>248619.6</v>
          </cell>
          <cell r="D133">
            <v>0</v>
          </cell>
          <cell r="E133">
            <v>248619.6</v>
          </cell>
        </row>
        <row r="134">
          <cell r="A134">
            <v>666000</v>
          </cell>
          <cell r="B134" t="str">
            <v>PERTES DE CHANGE</v>
          </cell>
          <cell r="C134">
            <v>353763.73</v>
          </cell>
          <cell r="D134">
            <v>0</v>
          </cell>
          <cell r="E134">
            <v>353763.73</v>
          </cell>
        </row>
        <row r="135">
          <cell r="A135">
            <v>681100</v>
          </cell>
          <cell r="B135" t="str">
            <v>DOTAT. AUX AMORT. DES IMMOB. C</v>
          </cell>
          <cell r="C135">
            <v>10773779.689999999</v>
          </cell>
          <cell r="D135">
            <v>6257597.8899999997</v>
          </cell>
          <cell r="E135">
            <v>4516181.8</v>
          </cell>
        </row>
        <row r="136">
          <cell r="A136">
            <v>681110</v>
          </cell>
          <cell r="B136" t="str">
            <v>IMMOBILISATIONS INCORPORELLES</v>
          </cell>
          <cell r="C136">
            <v>1255842.47</v>
          </cell>
          <cell r="D136">
            <v>684375</v>
          </cell>
          <cell r="E136">
            <v>571467.47</v>
          </cell>
        </row>
        <row r="137">
          <cell r="A137">
            <v>699900</v>
          </cell>
          <cell r="B137" t="str">
            <v>IMPOT DIFFERE</v>
          </cell>
          <cell r="C137">
            <v>0</v>
          </cell>
          <cell r="D137">
            <v>67580362.219999999</v>
          </cell>
          <cell r="E137">
            <v>-67580362.219999999</v>
          </cell>
        </row>
        <row r="138">
          <cell r="A138">
            <v>695000</v>
          </cell>
          <cell r="B138" t="str">
            <v>IBS</v>
          </cell>
          <cell r="C138">
            <v>320000</v>
          </cell>
          <cell r="E138">
            <v>320000</v>
          </cell>
        </row>
        <row r="139">
          <cell r="A139">
            <v>761000</v>
          </cell>
          <cell r="B139" t="str">
            <v>PRODUITS DE PARTICIPATIONS</v>
          </cell>
          <cell r="C139">
            <v>0</v>
          </cell>
          <cell r="D139">
            <v>3901.44</v>
          </cell>
          <cell r="E139">
            <v>-3901.44</v>
          </cell>
        </row>
        <row r="140">
          <cell r="A140">
            <v>766000</v>
          </cell>
          <cell r="B140" t="str">
            <v>GAINS DE CHANGE</v>
          </cell>
          <cell r="C140">
            <v>0</v>
          </cell>
          <cell r="D140">
            <v>4649880.9400000004</v>
          </cell>
          <cell r="E140">
            <v>-4649880.9400000004</v>
          </cell>
        </row>
        <row r="141">
          <cell r="A141">
            <v>6185001</v>
          </cell>
          <cell r="B141" t="str">
            <v>FORMATION DU PERSONNEL</v>
          </cell>
          <cell r="C141">
            <v>809000</v>
          </cell>
          <cell r="D141">
            <v>464500</v>
          </cell>
          <cell r="E141">
            <v>344500</v>
          </cell>
        </row>
        <row r="142">
          <cell r="A142" t="str">
            <v>401AIRMAD</v>
          </cell>
          <cell r="B142" t="str">
            <v>AIR MADAGASCAR</v>
          </cell>
          <cell r="C142">
            <v>0</v>
          </cell>
          <cell r="D142">
            <v>25705100</v>
          </cell>
          <cell r="E142">
            <v>-25705100</v>
          </cell>
        </row>
        <row r="143">
          <cell r="A143" t="str">
            <v>401CIMELTA</v>
          </cell>
          <cell r="B143" t="str">
            <v>CIMELTA MADAGASCAR</v>
          </cell>
          <cell r="C143">
            <v>0</v>
          </cell>
          <cell r="D143">
            <v>47977333</v>
          </cell>
          <cell r="E143">
            <v>-47977333</v>
          </cell>
        </row>
        <row r="144">
          <cell r="A144" t="str">
            <v>401LEPOINT</v>
          </cell>
          <cell r="B144" t="str">
            <v>LE POINT MULTI-SERVICE</v>
          </cell>
          <cell r="C144">
            <v>0</v>
          </cell>
          <cell r="D144">
            <v>909757.58</v>
          </cell>
          <cell r="E144">
            <v>-909757.58</v>
          </cell>
        </row>
        <row r="145">
          <cell r="A145" t="str">
            <v>401SUNNY</v>
          </cell>
          <cell r="B145" t="str">
            <v>SUNNY HOTELS &amp; RESORTS</v>
          </cell>
          <cell r="C145">
            <v>0</v>
          </cell>
          <cell r="D145">
            <v>2805635</v>
          </cell>
          <cell r="E145">
            <v>-2805635</v>
          </cell>
        </row>
        <row r="146">
          <cell r="A146" t="str">
            <v>401TED</v>
          </cell>
          <cell r="B146" t="str">
            <v>TED</v>
          </cell>
          <cell r="C146">
            <v>0</v>
          </cell>
          <cell r="D146">
            <v>1444320</v>
          </cell>
          <cell r="E146">
            <v>-1444320</v>
          </cell>
        </row>
        <row r="147">
          <cell r="A147" t="str">
            <v>4081JIRAMA</v>
          </cell>
          <cell r="B147" t="str">
            <v>FACT A ETABLIR JIRAMA</v>
          </cell>
          <cell r="C147">
            <v>0</v>
          </cell>
          <cell r="D147">
            <v>228052</v>
          </cell>
          <cell r="E147">
            <v>-228052</v>
          </cell>
        </row>
        <row r="148">
          <cell r="A148" t="str">
            <v>4081MOOV</v>
          </cell>
          <cell r="B148" t="str">
            <v>MOOV</v>
          </cell>
          <cell r="C148">
            <v>0</v>
          </cell>
          <cell r="D148">
            <v>200000</v>
          </cell>
          <cell r="E148">
            <v>-200000</v>
          </cell>
        </row>
        <row r="149">
          <cell r="A149" t="str">
            <v>4081TELMA</v>
          </cell>
          <cell r="B149" t="str">
            <v>FACT A ETABLIR TELMA</v>
          </cell>
          <cell r="C149">
            <v>0</v>
          </cell>
          <cell r="D149">
            <v>258340</v>
          </cell>
          <cell r="E149">
            <v>-258340</v>
          </cell>
        </row>
        <row r="150">
          <cell r="A150" t="str">
            <v>467LB</v>
          </cell>
          <cell r="B150" t="str">
            <v>COMPTE CREDITEUR LB</v>
          </cell>
          <cell r="C150">
            <v>10630917.42</v>
          </cell>
          <cell r="D150">
            <v>11968883</v>
          </cell>
          <cell r="E150">
            <v>-1337965.58</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VA-EITI"/>
      <sheetName val="Feuil1"/>
      <sheetName val="Suivi TVA"/>
    </sheetNames>
    <definedNames>
      <definedName name="Pmt_to_use" refersTo="#REF!"/>
    </defined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sheetName val="Canevas Partie B"/>
      <sheetName val="1) Transition energétique "/>
      <sheetName val="2) Procédure d'octroi"/>
      <sheetName val="3) Registres des licences et co"/>
      <sheetName val="4)Coûts et projection"/>
      <sheetName val="5)Explo, prod et export"/>
      <sheetName val="6) Revenus du transport"/>
      <sheetName val="7) Enggmts env.et soc et suivi"/>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3) Carte prop. entrepri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3- acomptes IR bimestriel"/>
      <sheetName val="9- DROIT ENREGISTREMENT ACTE"/>
      <sheetName val="A4- import- ARS"/>
      <sheetName val="A15- import- tvr"/>
      <sheetName val="A16- tva net"/>
      <sheetName val="A17-tva rejeté"/>
      <sheetName val="A18- tva non remboursé"/>
      <sheetName val="A19- import- droit douane"/>
      <sheetName val="A20- import- droit au port"/>
      <sheetName val="A21- droit port export"/>
      <sheetName val="A27- import- redevences"/>
      <sheetName val="A27- redevance flux  export "/>
      <sheetName val="A41- taxe de roulage"/>
      <sheetName val="A48- ristourne minière"/>
      <sheetName val="A49-redevance minière"/>
      <sheetName val="A54- frais adm minière"/>
      <sheetName val="A55- ONE"/>
      <sheetName val="A73- CERTIFICAT DE CONFORMITE"/>
      <sheetName val="A74- autre redevance sectoriel"/>
      <sheetName val="A86- IRSA"/>
      <sheetName val="A87-CNAPS"/>
      <sheetName val="A88- FMFP"/>
      <sheetName val="A89- OSTIE-OMSI"/>
      <sheetName val="Annexe Partie A (22)"/>
      <sheetName val="A78- DROIT DE VISA"/>
      <sheetName val="A81-VISITE TACHNIQUE"/>
      <sheetName val="Annexe Partie A (5)"/>
      <sheetName val="Canevas Partie B"/>
      <sheetName val="1) Transition energétique et GE"/>
      <sheetName val="2) Procédure d'octroi"/>
      <sheetName val="3) Registres des licences et co"/>
      <sheetName val="4)Coûts et projection"/>
      <sheetName val="5)Explo, prod et export"/>
      <sheetName val="6) Revenus du transport"/>
      <sheetName val="7) Enggmts env.et soc et suivi"/>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3) Carte prop. entrepri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heet1"/>
      <sheetName val="1. Identif. entreprise"/>
      <sheetName val="2. Form. déclar. propr. eff. "/>
      <sheetName val="3. Carte fac. prop. entreprise"/>
      <sheetName val="Pays"/>
      <sheetName val="Changelog"/>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sheetName val="Canevas Partie B"/>
      <sheetName val="1) Transition energétique et GE"/>
      <sheetName val="2) Procédure d'octroi"/>
      <sheetName val="3) Registres des licences et co"/>
      <sheetName val="4)Coûts et projection"/>
      <sheetName val="5)Explo, prod et export"/>
      <sheetName val="6) Revenus du transport"/>
      <sheetName val="7) Enggmts env.et soc et suivi"/>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Settings"/>
      <sheetName val="3) Carte prop. entrepri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
          <cell r="B3" t="str">
            <v>Afghanistan</v>
          </cell>
          <cell r="C3" t="str">
            <v>Afghan(e)</v>
          </cell>
        </row>
        <row r="4">
          <cell r="B4" t="str">
            <v>Afrique du Sud</v>
          </cell>
          <cell r="C4" t="str">
            <v>Sud-Africain(e)</v>
          </cell>
        </row>
        <row r="5">
          <cell r="B5" t="str">
            <v>Albanie</v>
          </cell>
          <cell r="C5" t="str">
            <v>Albanais(e)</v>
          </cell>
        </row>
        <row r="6">
          <cell r="B6" t="str">
            <v>Algérie</v>
          </cell>
          <cell r="C6" t="str">
            <v>Algérien(ne)</v>
          </cell>
        </row>
        <row r="7">
          <cell r="B7" t="str">
            <v>Allemagne</v>
          </cell>
          <cell r="C7" t="str">
            <v>Allemand(e)</v>
          </cell>
        </row>
        <row r="8">
          <cell r="B8" t="str">
            <v>Andorre</v>
          </cell>
          <cell r="C8" t="str">
            <v>Andorran(e)</v>
          </cell>
        </row>
        <row r="9">
          <cell r="B9" t="str">
            <v>Angola</v>
          </cell>
          <cell r="C9" t="str">
            <v>Angolais(e)</v>
          </cell>
        </row>
        <row r="10">
          <cell r="B10" t="str">
            <v>Arabie Saoudite</v>
          </cell>
          <cell r="C10" t="str">
            <v>Saoudien(ne)</v>
          </cell>
        </row>
        <row r="11">
          <cell r="B11" t="str">
            <v>Argentine</v>
          </cell>
          <cell r="C11" t="str">
            <v>Argentin(e)</v>
          </cell>
        </row>
        <row r="12">
          <cell r="B12" t="str">
            <v>Arménie</v>
          </cell>
          <cell r="C12" t="str">
            <v>Arménien(ne)</v>
          </cell>
        </row>
        <row r="13">
          <cell r="B13" t="str">
            <v>Australie</v>
          </cell>
          <cell r="C13" t="str">
            <v>Australien(ne)</v>
          </cell>
        </row>
        <row r="14">
          <cell r="B14" t="str">
            <v>Autriche</v>
          </cell>
          <cell r="C14" t="str">
            <v>Autrichien(ne)</v>
          </cell>
        </row>
        <row r="15">
          <cell r="B15" t="str">
            <v>Bangladesh</v>
          </cell>
          <cell r="C15" t="str">
            <v>Bangladais(e)</v>
          </cell>
        </row>
        <row r="16">
          <cell r="B16" t="str">
            <v>Belgique</v>
          </cell>
          <cell r="C16" t="str">
            <v>Belge</v>
          </cell>
        </row>
        <row r="17">
          <cell r="B17" t="str">
            <v>Bénin</v>
          </cell>
          <cell r="C17" t="str">
            <v>Béninois(e)</v>
          </cell>
        </row>
        <row r="18">
          <cell r="B18" t="str">
            <v>Bhoutan</v>
          </cell>
          <cell r="C18" t="str">
            <v>Bhoutanais(e)</v>
          </cell>
        </row>
        <row r="19">
          <cell r="B19" t="str">
            <v>Biélorussie</v>
          </cell>
          <cell r="C19" t="str">
            <v>Biélorusse</v>
          </cell>
        </row>
        <row r="20">
          <cell r="B20" t="str">
            <v>Birmanie (Myanmar)</v>
          </cell>
          <cell r="C20" t="str">
            <v>Birman(e) / Myanma</v>
          </cell>
        </row>
        <row r="21">
          <cell r="B21" t="str">
            <v>Bolivie</v>
          </cell>
          <cell r="C21" t="str">
            <v>Bolivien(ne)</v>
          </cell>
        </row>
        <row r="22">
          <cell r="B22" t="str">
            <v>Bosnie-Herzégovine</v>
          </cell>
          <cell r="C22" t="str">
            <v>Bosnien(ne) / Herzégovinien(ne)</v>
          </cell>
        </row>
        <row r="23">
          <cell r="B23" t="str">
            <v>Botswana</v>
          </cell>
          <cell r="C23" t="str">
            <v>Botswanais(e)</v>
          </cell>
        </row>
        <row r="24">
          <cell r="B24" t="str">
            <v>Brésil</v>
          </cell>
          <cell r="C24" t="str">
            <v>Brésilien(ne)</v>
          </cell>
        </row>
        <row r="25">
          <cell r="B25" t="str">
            <v>Bulgarie</v>
          </cell>
          <cell r="C25" t="str">
            <v>Bulgare</v>
          </cell>
        </row>
        <row r="26">
          <cell r="B26" t="str">
            <v>Burkina Faso</v>
          </cell>
          <cell r="C26" t="str">
            <v>Burkinabè</v>
          </cell>
        </row>
        <row r="27">
          <cell r="B27" t="str">
            <v>Burundi</v>
          </cell>
          <cell r="C27" t="str">
            <v>Burundais(e)</v>
          </cell>
        </row>
        <row r="28">
          <cell r="B28" t="str">
            <v>Cameroun</v>
          </cell>
          <cell r="C28" t="str">
            <v>Camerounais(e)</v>
          </cell>
        </row>
        <row r="29">
          <cell r="B29" t="str">
            <v>Canada</v>
          </cell>
          <cell r="C29" t="str">
            <v>Canadien(ne)</v>
          </cell>
        </row>
        <row r="30">
          <cell r="B30" t="str">
            <v>Chili</v>
          </cell>
          <cell r="C30" t="str">
            <v>Chilien(ne)</v>
          </cell>
        </row>
        <row r="31">
          <cell r="B31" t="str">
            <v>Chine</v>
          </cell>
          <cell r="C31" t="str">
            <v>Chinois(e)</v>
          </cell>
        </row>
        <row r="32">
          <cell r="B32" t="str">
            <v>Chypre</v>
          </cell>
          <cell r="C32" t="str">
            <v>Chypriote</v>
          </cell>
        </row>
        <row r="33">
          <cell r="B33" t="str">
            <v>Colombie</v>
          </cell>
          <cell r="C33" t="str">
            <v>Colombien(ne)</v>
          </cell>
        </row>
        <row r="34">
          <cell r="B34" t="str">
            <v>Comores</v>
          </cell>
          <cell r="C34" t="str">
            <v>Comorien(ne)</v>
          </cell>
        </row>
        <row r="35">
          <cell r="B35" t="str">
            <v>Congo (Rép. dém.)</v>
          </cell>
          <cell r="C35" t="str">
            <v>Congolais(e) (RDC)</v>
          </cell>
        </row>
        <row r="36">
          <cell r="B36" t="str">
            <v>Congo (Rép.)</v>
          </cell>
          <cell r="C36" t="str">
            <v>Congolais(e)</v>
          </cell>
        </row>
        <row r="37">
          <cell r="B37" t="str">
            <v>Corée du Nord</v>
          </cell>
          <cell r="C37" t="str">
            <v>Nord-Coréen(ne)</v>
          </cell>
        </row>
        <row r="38">
          <cell r="B38" t="str">
            <v>Corée du Sud</v>
          </cell>
          <cell r="C38" t="str">
            <v>Sud-Coréen(ne)</v>
          </cell>
        </row>
        <row r="39">
          <cell r="B39" t="str">
            <v>Costa Rica</v>
          </cell>
          <cell r="C39" t="str">
            <v>Costaricien(ne)</v>
          </cell>
        </row>
        <row r="40">
          <cell r="B40" t="str">
            <v>Côte d’Ivoire</v>
          </cell>
          <cell r="C40" t="str">
            <v>Ivoirien(ne)</v>
          </cell>
        </row>
        <row r="41">
          <cell r="B41" t="str">
            <v>Croatie</v>
          </cell>
          <cell r="C41" t="str">
            <v>Croate</v>
          </cell>
        </row>
        <row r="42">
          <cell r="B42" t="str">
            <v>Cuba</v>
          </cell>
          <cell r="C42" t="str">
            <v>Cubain(e)</v>
          </cell>
        </row>
        <row r="43">
          <cell r="B43" t="str">
            <v>Danemark</v>
          </cell>
          <cell r="C43" t="str">
            <v>Danois(e)</v>
          </cell>
        </row>
        <row r="44">
          <cell r="B44" t="str">
            <v>Djibouti</v>
          </cell>
          <cell r="C44" t="str">
            <v>Djiboutien(ne)</v>
          </cell>
        </row>
        <row r="45">
          <cell r="B45" t="str">
            <v>Égypte</v>
          </cell>
          <cell r="C45" t="str">
            <v>Égyptien(ne)</v>
          </cell>
        </row>
        <row r="46">
          <cell r="B46" t="str">
            <v>Émirats arabes unis</v>
          </cell>
          <cell r="C46" t="str">
            <v>Émirati(e)</v>
          </cell>
        </row>
        <row r="47">
          <cell r="B47" t="str">
            <v>Équateur</v>
          </cell>
          <cell r="C47" t="str">
            <v>Équatorien(ne)</v>
          </cell>
        </row>
        <row r="48">
          <cell r="B48" t="str">
            <v>Espagne</v>
          </cell>
          <cell r="C48" t="str">
            <v>Espagnol(e)</v>
          </cell>
        </row>
        <row r="49">
          <cell r="B49" t="str">
            <v>Estonie</v>
          </cell>
          <cell r="C49" t="str">
            <v>Estonien(ne)</v>
          </cell>
        </row>
        <row r="50">
          <cell r="B50" t="str">
            <v>États-Unis</v>
          </cell>
          <cell r="C50" t="str">
            <v>Américain(e)</v>
          </cell>
        </row>
        <row r="51">
          <cell r="B51" t="str">
            <v>Éthiopie</v>
          </cell>
          <cell r="C51" t="str">
            <v>Éthiopien(ne)</v>
          </cell>
        </row>
        <row r="52">
          <cell r="B52" t="str">
            <v>Finlande</v>
          </cell>
          <cell r="C52" t="str">
            <v>Finlandais(e)</v>
          </cell>
        </row>
        <row r="53">
          <cell r="B53" t="str">
            <v>France</v>
          </cell>
          <cell r="C53" t="str">
            <v>Français(e)</v>
          </cell>
        </row>
        <row r="54">
          <cell r="B54" t="str">
            <v>Gabon</v>
          </cell>
          <cell r="C54" t="str">
            <v>Gabonais(e)</v>
          </cell>
        </row>
        <row r="55">
          <cell r="B55" t="str">
            <v>Gambie</v>
          </cell>
          <cell r="C55" t="str">
            <v>Gambien(ne)</v>
          </cell>
        </row>
        <row r="56">
          <cell r="B56" t="str">
            <v>Ghana</v>
          </cell>
          <cell r="C56" t="str">
            <v>Ghanéen(ne)</v>
          </cell>
        </row>
        <row r="57">
          <cell r="B57" t="str">
            <v>Grèce</v>
          </cell>
          <cell r="C57" t="str">
            <v>Grec(que)</v>
          </cell>
        </row>
        <row r="58">
          <cell r="B58" t="str">
            <v>Guatemala</v>
          </cell>
          <cell r="C58" t="str">
            <v>Guatémaltèque</v>
          </cell>
        </row>
        <row r="59">
          <cell r="B59" t="str">
            <v>Guinée</v>
          </cell>
          <cell r="C59" t="str">
            <v>Guinéen(ne)</v>
          </cell>
        </row>
        <row r="60">
          <cell r="B60" t="str">
            <v>Haïti</v>
          </cell>
          <cell r="C60" t="str">
            <v>Haïtien(ne)</v>
          </cell>
        </row>
        <row r="61">
          <cell r="B61" t="str">
            <v>Honduras</v>
          </cell>
          <cell r="C61" t="str">
            <v>Hondurien(ne)</v>
          </cell>
        </row>
        <row r="62">
          <cell r="B62" t="str">
            <v>Hongrie</v>
          </cell>
          <cell r="C62" t="str">
            <v>Hongrois(e)</v>
          </cell>
        </row>
        <row r="63">
          <cell r="B63" t="str">
            <v>Inde</v>
          </cell>
          <cell r="C63" t="str">
            <v>Indien(ne)</v>
          </cell>
        </row>
        <row r="64">
          <cell r="B64" t="str">
            <v>Indonésie</v>
          </cell>
          <cell r="C64" t="str">
            <v>Indonésien(ne)</v>
          </cell>
        </row>
        <row r="65">
          <cell r="B65" t="str">
            <v>Iran</v>
          </cell>
          <cell r="C65" t="str">
            <v>Iranien(ne)</v>
          </cell>
        </row>
        <row r="66">
          <cell r="B66" t="str">
            <v>Irak</v>
          </cell>
          <cell r="C66" t="str">
            <v>Irakien(ne)</v>
          </cell>
        </row>
        <row r="67">
          <cell r="B67" t="str">
            <v>Irlande</v>
          </cell>
          <cell r="C67" t="str">
            <v>Irlandais(e)</v>
          </cell>
        </row>
        <row r="68">
          <cell r="B68" t="str">
            <v>Islande</v>
          </cell>
          <cell r="C68" t="str">
            <v>Islandais(e)</v>
          </cell>
        </row>
        <row r="69">
          <cell r="B69" t="str">
            <v>Israël</v>
          </cell>
          <cell r="C69" t="str">
            <v>Israélien(ne)</v>
          </cell>
        </row>
        <row r="70">
          <cell r="B70" t="str">
            <v>Italie</v>
          </cell>
          <cell r="C70" t="str">
            <v>Italien(ne)</v>
          </cell>
        </row>
        <row r="71">
          <cell r="B71" t="str">
            <v>Japon</v>
          </cell>
          <cell r="C71" t="str">
            <v>Japonais(e)</v>
          </cell>
        </row>
        <row r="72">
          <cell r="B72" t="str">
            <v>Jordanie</v>
          </cell>
          <cell r="C72" t="str">
            <v>Jordanien(ne)</v>
          </cell>
        </row>
        <row r="73">
          <cell r="B73" t="str">
            <v>Kazakhstan</v>
          </cell>
          <cell r="C73" t="str">
            <v>Kazakh(e)</v>
          </cell>
        </row>
        <row r="74">
          <cell r="B74" t="str">
            <v>Kenya</v>
          </cell>
          <cell r="C74" t="str">
            <v>Kényan(e)</v>
          </cell>
        </row>
        <row r="75">
          <cell r="B75" t="str">
            <v>Kirghizistan</v>
          </cell>
          <cell r="C75" t="str">
            <v>Kirghize</v>
          </cell>
        </row>
        <row r="76">
          <cell r="B76" t="str">
            <v>Kosovo</v>
          </cell>
          <cell r="C76" t="str">
            <v>Kosovar(e)</v>
          </cell>
        </row>
        <row r="77">
          <cell r="B77" t="str">
            <v>Koweït</v>
          </cell>
          <cell r="C77" t="str">
            <v>Koweïtien(ne)</v>
          </cell>
        </row>
        <row r="78">
          <cell r="B78" t="str">
            <v>Laos</v>
          </cell>
          <cell r="C78" t="str">
            <v>Laotien(ne)</v>
          </cell>
        </row>
        <row r="79">
          <cell r="B79" t="str">
            <v>Lettonie</v>
          </cell>
          <cell r="C79" t="str">
            <v>Letton(ne)</v>
          </cell>
        </row>
        <row r="80">
          <cell r="B80" t="str">
            <v>Liban</v>
          </cell>
          <cell r="C80" t="str">
            <v>Libanais(e)</v>
          </cell>
        </row>
        <row r="81">
          <cell r="B81" t="str">
            <v>Liberia</v>
          </cell>
          <cell r="C81" t="str">
            <v>Libérien(ne)</v>
          </cell>
        </row>
        <row r="82">
          <cell r="B82" t="str">
            <v>Libye</v>
          </cell>
          <cell r="C82" t="str">
            <v>Libyen(ne)</v>
          </cell>
        </row>
        <row r="83">
          <cell r="B83" t="str">
            <v>Lituanie</v>
          </cell>
          <cell r="C83" t="str">
            <v>Lituanien(ne)</v>
          </cell>
        </row>
        <row r="84">
          <cell r="B84" t="str">
            <v>Luxembourg</v>
          </cell>
          <cell r="C84" t="str">
            <v>Luxembourgeois(e)</v>
          </cell>
        </row>
        <row r="85">
          <cell r="B85" t="str">
            <v>Madagascar</v>
          </cell>
          <cell r="C85" t="str">
            <v>Malgache</v>
          </cell>
        </row>
        <row r="86">
          <cell r="B86" t="str">
            <v>Malaisie</v>
          </cell>
          <cell r="C86" t="str">
            <v>Malaisien(ne)</v>
          </cell>
        </row>
        <row r="87">
          <cell r="B87" t="str">
            <v>Malawi</v>
          </cell>
          <cell r="C87" t="str">
            <v>Malawite</v>
          </cell>
        </row>
        <row r="88">
          <cell r="B88" t="str">
            <v>Mali</v>
          </cell>
          <cell r="C88" t="str">
            <v>Malien(ne)</v>
          </cell>
        </row>
        <row r="89">
          <cell r="B89" t="str">
            <v>Maroc</v>
          </cell>
          <cell r="C89" t="str">
            <v>Marocain(e)</v>
          </cell>
        </row>
        <row r="90">
          <cell r="B90" t="str">
            <v>Maurice</v>
          </cell>
          <cell r="C90" t="str">
            <v>Mauricien(ne)</v>
          </cell>
        </row>
        <row r="91">
          <cell r="B91" t="str">
            <v>Mauritanie</v>
          </cell>
          <cell r="C91" t="str">
            <v>Mauritanien(ne)</v>
          </cell>
        </row>
        <row r="92">
          <cell r="B92" t="str">
            <v>Mexique</v>
          </cell>
          <cell r="C92" t="str">
            <v>Mexicain(e)</v>
          </cell>
        </row>
        <row r="93">
          <cell r="B93" t="str">
            <v>Monaco</v>
          </cell>
          <cell r="C93" t="str">
            <v>Monégasque</v>
          </cell>
        </row>
        <row r="94">
          <cell r="B94" t="str">
            <v>Mongolie</v>
          </cell>
          <cell r="C94" t="str">
            <v>Mongol(e)</v>
          </cell>
        </row>
        <row r="95">
          <cell r="B95" t="str">
            <v>Mozambique</v>
          </cell>
          <cell r="C95" t="str">
            <v>Mozambicain(e)</v>
          </cell>
        </row>
        <row r="96">
          <cell r="B96" t="str">
            <v>Namibie</v>
          </cell>
          <cell r="C96" t="str">
            <v>Namibien(ne)</v>
          </cell>
        </row>
        <row r="97">
          <cell r="B97" t="str">
            <v>Népal</v>
          </cell>
          <cell r="C97" t="str">
            <v>Népalais(e)</v>
          </cell>
        </row>
        <row r="98">
          <cell r="B98" t="str">
            <v>Nicaragua</v>
          </cell>
          <cell r="C98" t="str">
            <v>Nicaraguayen(ne)</v>
          </cell>
        </row>
        <row r="99">
          <cell r="B99" t="str">
            <v>Niger</v>
          </cell>
          <cell r="C99" t="str">
            <v>Nigérien(ne)</v>
          </cell>
        </row>
        <row r="100">
          <cell r="B100" t="str">
            <v>Nigéria</v>
          </cell>
          <cell r="C100" t="str">
            <v>Nigérian(ne)</v>
          </cell>
        </row>
        <row r="101">
          <cell r="B101" t="str">
            <v>Norvège</v>
          </cell>
          <cell r="C101" t="str">
            <v>Norvégien(ne)</v>
          </cell>
        </row>
        <row r="102">
          <cell r="B102" t="str">
            <v>Nouvelle-Zélande</v>
          </cell>
          <cell r="C102" t="str">
            <v>Néo-Zélandais(e)</v>
          </cell>
        </row>
        <row r="103">
          <cell r="B103" t="str">
            <v>Oman</v>
          </cell>
          <cell r="C103" t="str">
            <v>Omanais(e)</v>
          </cell>
        </row>
        <row r="104">
          <cell r="B104" t="str">
            <v>Ouganda</v>
          </cell>
          <cell r="C104" t="str">
            <v>Ougandais(e)</v>
          </cell>
        </row>
        <row r="105">
          <cell r="B105" t="str">
            <v>Ouzbékistan</v>
          </cell>
          <cell r="C105" t="str">
            <v>Ouzbek(e)</v>
          </cell>
        </row>
        <row r="106">
          <cell r="B106" t="str">
            <v>Pakistan</v>
          </cell>
          <cell r="C106" t="str">
            <v>Pakistanais(e)</v>
          </cell>
        </row>
        <row r="107">
          <cell r="B107" t="str">
            <v>Palestine</v>
          </cell>
          <cell r="C107" t="str">
            <v>Palestinien(ne)</v>
          </cell>
        </row>
        <row r="108">
          <cell r="B108" t="str">
            <v>Panama</v>
          </cell>
          <cell r="C108" t="str">
            <v>Panaméen(ne)</v>
          </cell>
        </row>
        <row r="109">
          <cell r="B109" t="str">
            <v>Papouasie-Nouvelle-Guinée</v>
          </cell>
          <cell r="C109" t="str">
            <v>Papouasien(ne)</v>
          </cell>
        </row>
        <row r="110">
          <cell r="B110" t="str">
            <v>Paraguay</v>
          </cell>
          <cell r="C110" t="str">
            <v>Paraguayen(ne)</v>
          </cell>
        </row>
        <row r="111">
          <cell r="B111" t="str">
            <v>Pays-Bas</v>
          </cell>
          <cell r="C111" t="str">
            <v>Néerlandais(e)</v>
          </cell>
        </row>
        <row r="112">
          <cell r="B112" t="str">
            <v>Pérou</v>
          </cell>
          <cell r="C112" t="str">
            <v>Péruvien(ne)</v>
          </cell>
        </row>
        <row r="113">
          <cell r="B113" t="str">
            <v>Philippines</v>
          </cell>
          <cell r="C113" t="str">
            <v>Philippin(e)</v>
          </cell>
        </row>
        <row r="114">
          <cell r="B114" t="str">
            <v>Pologne</v>
          </cell>
          <cell r="C114" t="str">
            <v>Polonais(e)</v>
          </cell>
        </row>
        <row r="115">
          <cell r="B115" t="str">
            <v>Portugal</v>
          </cell>
          <cell r="C115" t="str">
            <v>Portugais(e)</v>
          </cell>
        </row>
        <row r="116">
          <cell r="B116" t="str">
            <v>Qatar</v>
          </cell>
          <cell r="C116" t="str">
            <v>Qatari(e)</v>
          </cell>
        </row>
        <row r="117">
          <cell r="B117" t="str">
            <v>République Centrafricaine</v>
          </cell>
          <cell r="C117" t="str">
            <v>Centrafricain(e)</v>
          </cell>
        </row>
        <row r="118">
          <cell r="B118" t="str">
            <v>République Tchèque</v>
          </cell>
          <cell r="C118" t="str">
            <v>Tchèque</v>
          </cell>
        </row>
        <row r="119">
          <cell r="B119" t="str">
            <v>Roumanie</v>
          </cell>
          <cell r="C119" t="str">
            <v>Roumain(e)</v>
          </cell>
        </row>
        <row r="120">
          <cell r="B120" t="str">
            <v>Royaume-Uni</v>
          </cell>
          <cell r="C120" t="str">
            <v>Britannique / Anglais(e)</v>
          </cell>
        </row>
        <row r="121">
          <cell r="B121" t="str">
            <v>Russie</v>
          </cell>
          <cell r="C121" t="str">
            <v>Russe</v>
          </cell>
        </row>
        <row r="122">
          <cell r="B122" t="str">
            <v>Rwanda</v>
          </cell>
          <cell r="C122" t="str">
            <v>Rwandais(e)</v>
          </cell>
        </row>
        <row r="123">
          <cell r="B123" t="str">
            <v>Sénégal</v>
          </cell>
          <cell r="C123" t="str">
            <v>Sénégalais(e)</v>
          </cell>
        </row>
        <row r="124">
          <cell r="B124" t="str">
            <v>Serbie</v>
          </cell>
          <cell r="C124" t="str">
            <v>Serbe</v>
          </cell>
        </row>
        <row r="125">
          <cell r="B125" t="str">
            <v>Sierra Leone</v>
          </cell>
          <cell r="C125" t="str">
            <v>Sierra-Léonais(e)</v>
          </cell>
        </row>
        <row r="126">
          <cell r="B126" t="str">
            <v>Singapour</v>
          </cell>
          <cell r="C126" t="str">
            <v>Singapourien(ne)</v>
          </cell>
        </row>
        <row r="127">
          <cell r="B127" t="str">
            <v>Slovaquie</v>
          </cell>
          <cell r="C127" t="str">
            <v>Slovaque</v>
          </cell>
        </row>
        <row r="128">
          <cell r="B128" t="str">
            <v>Slovénie</v>
          </cell>
          <cell r="C128" t="str">
            <v>Slovène</v>
          </cell>
        </row>
        <row r="129">
          <cell r="B129" t="str">
            <v>Somalie</v>
          </cell>
          <cell r="C129" t="str">
            <v>Somalien(ne)</v>
          </cell>
        </row>
        <row r="130">
          <cell r="B130" t="str">
            <v>Soudan</v>
          </cell>
          <cell r="C130" t="str">
            <v>Soudanais(e)</v>
          </cell>
        </row>
        <row r="131">
          <cell r="B131" t="str">
            <v>Soudan du Sud</v>
          </cell>
          <cell r="C131" t="str">
            <v>Sud-Soudanais(e)</v>
          </cell>
        </row>
        <row r="132">
          <cell r="B132" t="str">
            <v>Sri Lanka</v>
          </cell>
          <cell r="C132" t="str">
            <v>Sri-Lankais(e)</v>
          </cell>
        </row>
        <row r="133">
          <cell r="B133" t="str">
            <v>Suède</v>
          </cell>
          <cell r="C133" t="str">
            <v>Suédois(e)</v>
          </cell>
        </row>
        <row r="134">
          <cell r="B134" t="str">
            <v>Suisse</v>
          </cell>
          <cell r="C134" t="str">
            <v>Suisse</v>
          </cell>
        </row>
        <row r="135">
          <cell r="B135" t="str">
            <v>Syrie</v>
          </cell>
          <cell r="C135" t="str">
            <v>Syrien(ne)</v>
          </cell>
        </row>
        <row r="136">
          <cell r="B136" t="str">
            <v>Tadjikistan</v>
          </cell>
          <cell r="C136" t="str">
            <v>Tadjik(e)</v>
          </cell>
        </row>
        <row r="137">
          <cell r="B137" t="str">
            <v>Tanzanie</v>
          </cell>
          <cell r="C137" t="str">
            <v>Tanzanien(ne)</v>
          </cell>
        </row>
        <row r="138">
          <cell r="B138" t="str">
            <v>Tchad</v>
          </cell>
          <cell r="C138" t="str">
            <v>Tchadien(ne)</v>
          </cell>
        </row>
        <row r="139">
          <cell r="B139" t="str">
            <v>Thaïlande</v>
          </cell>
          <cell r="C139" t="str">
            <v>Thaïlandais(e)</v>
          </cell>
        </row>
        <row r="140">
          <cell r="B140" t="str">
            <v>Timor oriental</v>
          </cell>
          <cell r="C140" t="str">
            <v>Timorais(e)</v>
          </cell>
        </row>
        <row r="141">
          <cell r="B141" t="str">
            <v>Togo</v>
          </cell>
          <cell r="C141" t="str">
            <v>Togolais(e)</v>
          </cell>
        </row>
        <row r="142">
          <cell r="B142" t="str">
            <v>Tunisie</v>
          </cell>
          <cell r="C142" t="str">
            <v>Tunisien(ne)</v>
          </cell>
        </row>
        <row r="143">
          <cell r="B143" t="str">
            <v>Turkménistan</v>
          </cell>
          <cell r="C143" t="str">
            <v>Turkmène</v>
          </cell>
        </row>
        <row r="144">
          <cell r="B144" t="str">
            <v>Turquie</v>
          </cell>
          <cell r="C144" t="str">
            <v>Turc(que)</v>
          </cell>
        </row>
        <row r="145">
          <cell r="B145" t="str">
            <v>Ukraine</v>
          </cell>
          <cell r="C145" t="str">
            <v>Ukrainien(ne)</v>
          </cell>
        </row>
        <row r="146">
          <cell r="B146" t="str">
            <v>Uruguay</v>
          </cell>
          <cell r="C146" t="str">
            <v>Uruguayen(ne)</v>
          </cell>
        </row>
        <row r="147">
          <cell r="B147" t="str">
            <v>Venezuela</v>
          </cell>
          <cell r="C147" t="str">
            <v>Vénézuélien(ne)</v>
          </cell>
        </row>
        <row r="148">
          <cell r="B148" t="str">
            <v>Vietnam</v>
          </cell>
          <cell r="C148" t="str">
            <v>Vietnamien(ne)</v>
          </cell>
        </row>
        <row r="149">
          <cell r="B149" t="str">
            <v>Yémen</v>
          </cell>
          <cell r="C149" t="str">
            <v>Yéménite</v>
          </cell>
        </row>
        <row r="150">
          <cell r="B150" t="str">
            <v>Zambie</v>
          </cell>
          <cell r="C150" t="str">
            <v>Zambien(ne)</v>
          </cell>
        </row>
        <row r="151">
          <cell r="B151" t="str">
            <v>Zimbabwe</v>
          </cell>
          <cell r="C151" t="str">
            <v>Zimbabwéen(ne)</v>
          </cell>
        </row>
      </sheetData>
      <sheetData sheetId="2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sheetName val="3 ACOMPTES"/>
      <sheetName val="6 IRI"/>
      <sheetName val="7 IDH"/>
      <sheetName val="10 DE BAIL"/>
      <sheetName val="15TVAI 19DD 20DROIT DE PORT"/>
      <sheetName val="58 FORMATION OMNIS"/>
      <sheetName val="69 REDEVANCES DE FREQUENCE"/>
      <sheetName val="78 DROIT DE VISA"/>
      <sheetName val="86 IRSA"/>
      <sheetName val="87 CNAPS"/>
      <sheetName val="88 FMFP"/>
      <sheetName val="89 FUNHECE"/>
      <sheetName val="91 DONS EN NUMERAIRE"/>
      <sheetName val="92 DONS EN NATURE"/>
      <sheetName val="100 DEP SOCIAL EN NUMERAIRE"/>
      <sheetName val="Canevas Partie B"/>
      <sheetName val="1) Transition energétique et GE"/>
      <sheetName val="2) Procédure d'octroi"/>
      <sheetName val="3) Registres des licences e (2)"/>
      <sheetName val="4)Coûts et projection"/>
      <sheetName val="6) Revenus du transport"/>
      <sheetName val="5)Explo, prod et export"/>
      <sheetName val="7) Enggmts env.et soc et su (2)"/>
      <sheetName val="8) Effectif par projet  (2)"/>
      <sheetName val="9) Paiements infranationaux"/>
      <sheetName val="10) Accords avec l'Etat"/>
      <sheetName val="11) Garantie bancaire OMNIS"/>
      <sheetName val="12) Entreprise d'Etat"/>
      <sheetName val="Canevas Partie C "/>
      <sheetName val="1) Identif. entreprise (3)"/>
      <sheetName val="2) Form. déclar. propr. eff. "/>
      <sheetName val="3) Carte prop. entreprise"/>
      <sheetName val="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3">
          <cell r="B3" t="str">
            <v>Afghanistan</v>
          </cell>
          <cell r="C3" t="str">
            <v>Afghan(e)</v>
          </cell>
        </row>
        <row r="4">
          <cell r="B4" t="str">
            <v>Afrique du Sud</v>
          </cell>
          <cell r="C4" t="str">
            <v>Sud-Africain(e)</v>
          </cell>
        </row>
        <row r="5">
          <cell r="B5" t="str">
            <v>Albanie</v>
          </cell>
          <cell r="C5" t="str">
            <v>Albanais(e)</v>
          </cell>
        </row>
        <row r="6">
          <cell r="B6" t="str">
            <v>Algérie</v>
          </cell>
          <cell r="C6" t="str">
            <v>Algérien(ne)</v>
          </cell>
        </row>
        <row r="7">
          <cell r="B7" t="str">
            <v>Allemagne</v>
          </cell>
          <cell r="C7" t="str">
            <v>Allemand(e)</v>
          </cell>
        </row>
        <row r="8">
          <cell r="B8" t="str">
            <v>Andorre</v>
          </cell>
          <cell r="C8" t="str">
            <v>Andorran(e)</v>
          </cell>
        </row>
        <row r="9">
          <cell r="B9" t="str">
            <v>Angola</v>
          </cell>
          <cell r="C9" t="str">
            <v>Angolais(e)</v>
          </cell>
        </row>
        <row r="10">
          <cell r="B10" t="str">
            <v>Arabie Saoudite</v>
          </cell>
          <cell r="C10" t="str">
            <v>Saoudien(ne)</v>
          </cell>
        </row>
        <row r="11">
          <cell r="B11" t="str">
            <v>Argentine</v>
          </cell>
          <cell r="C11" t="str">
            <v>Argentin(e)</v>
          </cell>
        </row>
        <row r="12">
          <cell r="B12" t="str">
            <v>Arménie</v>
          </cell>
          <cell r="C12" t="str">
            <v>Arménien(ne)</v>
          </cell>
        </row>
        <row r="13">
          <cell r="B13" t="str">
            <v>Australie</v>
          </cell>
          <cell r="C13" t="str">
            <v>Australien(ne)</v>
          </cell>
        </row>
        <row r="14">
          <cell r="B14" t="str">
            <v>Autriche</v>
          </cell>
          <cell r="C14" t="str">
            <v>Autrichien(ne)</v>
          </cell>
        </row>
        <row r="15">
          <cell r="B15" t="str">
            <v>Bangladesh</v>
          </cell>
          <cell r="C15" t="str">
            <v>Bangladais(e)</v>
          </cell>
        </row>
        <row r="16">
          <cell r="B16" t="str">
            <v>Belgique</v>
          </cell>
          <cell r="C16" t="str">
            <v>Belge</v>
          </cell>
        </row>
        <row r="17">
          <cell r="B17" t="str">
            <v>Bénin</v>
          </cell>
          <cell r="C17" t="str">
            <v>Béninois(e)</v>
          </cell>
        </row>
        <row r="18">
          <cell r="B18" t="str">
            <v>Bhoutan</v>
          </cell>
          <cell r="C18" t="str">
            <v>Bhoutanais(e)</v>
          </cell>
        </row>
        <row r="19">
          <cell r="B19" t="str">
            <v>Biélorussie</v>
          </cell>
          <cell r="C19" t="str">
            <v>Biélorusse</v>
          </cell>
        </row>
        <row r="20">
          <cell r="B20" t="str">
            <v>Birmanie (Myanmar)</v>
          </cell>
          <cell r="C20" t="str">
            <v>Birman(e) / Myanma</v>
          </cell>
        </row>
        <row r="21">
          <cell r="B21" t="str">
            <v>Bolivie</v>
          </cell>
          <cell r="C21" t="str">
            <v>Bolivien(ne)</v>
          </cell>
        </row>
        <row r="22">
          <cell r="B22" t="str">
            <v>Bosnie-Herzégovine</v>
          </cell>
          <cell r="C22" t="str">
            <v>Bosnien(ne) / Herzégovinien(ne)</v>
          </cell>
        </row>
        <row r="23">
          <cell r="B23" t="str">
            <v>Botswana</v>
          </cell>
          <cell r="C23" t="str">
            <v>Botswanais(e)</v>
          </cell>
        </row>
        <row r="24">
          <cell r="B24" t="str">
            <v>Brésil</v>
          </cell>
          <cell r="C24" t="str">
            <v>Brésilien(ne)</v>
          </cell>
        </row>
        <row r="25">
          <cell r="B25" t="str">
            <v>Bulgarie</v>
          </cell>
          <cell r="C25" t="str">
            <v>Bulgare</v>
          </cell>
        </row>
        <row r="26">
          <cell r="B26" t="str">
            <v>Burkina Faso</v>
          </cell>
          <cell r="C26" t="str">
            <v>Burkinabè</v>
          </cell>
        </row>
        <row r="27">
          <cell r="B27" t="str">
            <v>Burundi</v>
          </cell>
          <cell r="C27" t="str">
            <v>Burundais(e)</v>
          </cell>
        </row>
        <row r="28">
          <cell r="B28" t="str">
            <v>Cameroun</v>
          </cell>
          <cell r="C28" t="str">
            <v>Camerounais(e)</v>
          </cell>
        </row>
        <row r="29">
          <cell r="B29" t="str">
            <v>Canada</v>
          </cell>
          <cell r="C29" t="str">
            <v>Canadien(ne)</v>
          </cell>
        </row>
        <row r="30">
          <cell r="B30" t="str">
            <v>Chili</v>
          </cell>
          <cell r="C30" t="str">
            <v>Chilien(ne)</v>
          </cell>
        </row>
        <row r="31">
          <cell r="B31" t="str">
            <v>Chine</v>
          </cell>
          <cell r="C31" t="str">
            <v>Chinois(e)</v>
          </cell>
        </row>
        <row r="32">
          <cell r="B32" t="str">
            <v>Chypre</v>
          </cell>
          <cell r="C32" t="str">
            <v>Chypriote</v>
          </cell>
        </row>
        <row r="33">
          <cell r="B33" t="str">
            <v>Colombie</v>
          </cell>
          <cell r="C33" t="str">
            <v>Colombien(ne)</v>
          </cell>
        </row>
        <row r="34">
          <cell r="B34" t="str">
            <v>Comores</v>
          </cell>
          <cell r="C34" t="str">
            <v>Comorien(ne)</v>
          </cell>
        </row>
        <row r="35">
          <cell r="B35" t="str">
            <v>Congo (Rép. dém.)</v>
          </cell>
          <cell r="C35" t="str">
            <v>Congolais(e) (RDC)</v>
          </cell>
        </row>
        <row r="36">
          <cell r="B36" t="str">
            <v>Congo (Rép.)</v>
          </cell>
          <cell r="C36" t="str">
            <v>Congolais(e)</v>
          </cell>
        </row>
        <row r="37">
          <cell r="B37" t="str">
            <v>Corée du Nord</v>
          </cell>
          <cell r="C37" t="str">
            <v>Nord-Coréen(ne)</v>
          </cell>
        </row>
        <row r="38">
          <cell r="B38" t="str">
            <v>Corée du Sud</v>
          </cell>
          <cell r="C38" t="str">
            <v>Sud-Coréen(ne)</v>
          </cell>
        </row>
        <row r="39">
          <cell r="B39" t="str">
            <v>Costa Rica</v>
          </cell>
          <cell r="C39" t="str">
            <v>Costaricien(ne)</v>
          </cell>
        </row>
        <row r="40">
          <cell r="B40" t="str">
            <v>Côte d’Ivoire</v>
          </cell>
          <cell r="C40" t="str">
            <v>Ivoirien(ne)</v>
          </cell>
        </row>
        <row r="41">
          <cell r="B41" t="str">
            <v>Croatie</v>
          </cell>
          <cell r="C41" t="str">
            <v>Croate</v>
          </cell>
        </row>
        <row r="42">
          <cell r="B42" t="str">
            <v>Cuba</v>
          </cell>
          <cell r="C42" t="str">
            <v>Cubain(e)</v>
          </cell>
        </row>
        <row r="43">
          <cell r="B43" t="str">
            <v>Danemark</v>
          </cell>
          <cell r="C43" t="str">
            <v>Danois(e)</v>
          </cell>
        </row>
        <row r="44">
          <cell r="B44" t="str">
            <v>Djibouti</v>
          </cell>
          <cell r="C44" t="str">
            <v>Djiboutien(ne)</v>
          </cell>
        </row>
        <row r="45">
          <cell r="B45" t="str">
            <v>Égypte</v>
          </cell>
          <cell r="C45" t="str">
            <v>Égyptien(ne)</v>
          </cell>
        </row>
        <row r="46">
          <cell r="B46" t="str">
            <v>Émirats arabes unis</v>
          </cell>
          <cell r="C46" t="str">
            <v>Émirati(e)</v>
          </cell>
        </row>
        <row r="47">
          <cell r="B47" t="str">
            <v>Équateur</v>
          </cell>
          <cell r="C47" t="str">
            <v>Équatorien(ne)</v>
          </cell>
        </row>
        <row r="48">
          <cell r="B48" t="str">
            <v>Espagne</v>
          </cell>
          <cell r="C48" t="str">
            <v>Espagnol(e)</v>
          </cell>
        </row>
        <row r="49">
          <cell r="B49" t="str">
            <v>Estonie</v>
          </cell>
          <cell r="C49" t="str">
            <v>Estonien(ne)</v>
          </cell>
        </row>
        <row r="50">
          <cell r="B50" t="str">
            <v>États-Unis</v>
          </cell>
          <cell r="C50" t="str">
            <v>Américain(e)</v>
          </cell>
        </row>
        <row r="51">
          <cell r="B51" t="str">
            <v>Éthiopie</v>
          </cell>
          <cell r="C51" t="str">
            <v>Éthiopien(ne)</v>
          </cell>
        </row>
        <row r="52">
          <cell r="B52" t="str">
            <v>Finlande</v>
          </cell>
          <cell r="C52" t="str">
            <v>Finlandais(e)</v>
          </cell>
        </row>
        <row r="53">
          <cell r="B53" t="str">
            <v>France</v>
          </cell>
          <cell r="C53" t="str">
            <v>Français(e)</v>
          </cell>
        </row>
        <row r="54">
          <cell r="B54" t="str">
            <v>Gabon</v>
          </cell>
          <cell r="C54" t="str">
            <v>Gabonais(e)</v>
          </cell>
        </row>
        <row r="55">
          <cell r="B55" t="str">
            <v>Gambie</v>
          </cell>
          <cell r="C55" t="str">
            <v>Gambien(ne)</v>
          </cell>
        </row>
        <row r="56">
          <cell r="B56" t="str">
            <v>Ghana</v>
          </cell>
          <cell r="C56" t="str">
            <v>Ghanéen(ne)</v>
          </cell>
        </row>
        <row r="57">
          <cell r="B57" t="str">
            <v>Grèce</v>
          </cell>
          <cell r="C57" t="str">
            <v>Grec(que)</v>
          </cell>
        </row>
        <row r="58">
          <cell r="B58" t="str">
            <v>Guatemala</v>
          </cell>
          <cell r="C58" t="str">
            <v>Guatémaltèque</v>
          </cell>
        </row>
        <row r="59">
          <cell r="B59" t="str">
            <v>Guinée</v>
          </cell>
          <cell r="C59" t="str">
            <v>Guinéen(ne)</v>
          </cell>
        </row>
        <row r="60">
          <cell r="B60" t="str">
            <v>Haïti</v>
          </cell>
          <cell r="C60" t="str">
            <v>Haïtien(ne)</v>
          </cell>
        </row>
        <row r="61">
          <cell r="B61" t="str">
            <v>Honduras</v>
          </cell>
          <cell r="C61" t="str">
            <v>Hondurien(ne)</v>
          </cell>
        </row>
        <row r="62">
          <cell r="B62" t="str">
            <v>Hongrie</v>
          </cell>
          <cell r="C62" t="str">
            <v>Hongrois(e)</v>
          </cell>
        </row>
        <row r="63">
          <cell r="B63" t="str">
            <v>Inde</v>
          </cell>
          <cell r="C63" t="str">
            <v>Indien(ne)</v>
          </cell>
        </row>
        <row r="64">
          <cell r="B64" t="str">
            <v>Indonésie</v>
          </cell>
          <cell r="C64" t="str">
            <v>Indonésien(ne)</v>
          </cell>
        </row>
        <row r="65">
          <cell r="B65" t="str">
            <v>Iran</v>
          </cell>
          <cell r="C65" t="str">
            <v>Iranien(ne)</v>
          </cell>
        </row>
        <row r="66">
          <cell r="B66" t="str">
            <v>Irak</v>
          </cell>
          <cell r="C66" t="str">
            <v>Irakien(ne)</v>
          </cell>
        </row>
        <row r="67">
          <cell r="B67" t="str">
            <v>Irlande</v>
          </cell>
          <cell r="C67" t="str">
            <v>Irlandais(e)</v>
          </cell>
        </row>
        <row r="68">
          <cell r="B68" t="str">
            <v>Islande</v>
          </cell>
          <cell r="C68" t="str">
            <v>Islandais(e)</v>
          </cell>
        </row>
        <row r="69">
          <cell r="B69" t="str">
            <v>Israël</v>
          </cell>
          <cell r="C69" t="str">
            <v>Israélien(ne)</v>
          </cell>
        </row>
        <row r="70">
          <cell r="B70" t="str">
            <v>Italie</v>
          </cell>
          <cell r="C70" t="str">
            <v>Italien(ne)</v>
          </cell>
        </row>
        <row r="71">
          <cell r="B71" t="str">
            <v>Japon</v>
          </cell>
          <cell r="C71" t="str">
            <v>Japonais(e)</v>
          </cell>
        </row>
        <row r="72">
          <cell r="B72" t="str">
            <v>Jordanie</v>
          </cell>
          <cell r="C72" t="str">
            <v>Jordanien(ne)</v>
          </cell>
        </row>
        <row r="73">
          <cell r="B73" t="str">
            <v>Kazakhstan</v>
          </cell>
          <cell r="C73" t="str">
            <v>Kazakh(e)</v>
          </cell>
        </row>
        <row r="74">
          <cell r="B74" t="str">
            <v>Kenya</v>
          </cell>
          <cell r="C74" t="str">
            <v>Kényan(e)</v>
          </cell>
        </row>
        <row r="75">
          <cell r="B75" t="str">
            <v>Kirghizistan</v>
          </cell>
          <cell r="C75" t="str">
            <v>Kirghize</v>
          </cell>
        </row>
        <row r="76">
          <cell r="B76" t="str">
            <v>Kosovo</v>
          </cell>
          <cell r="C76" t="str">
            <v>Kosovar(e)</v>
          </cell>
        </row>
        <row r="77">
          <cell r="B77" t="str">
            <v>Koweït</v>
          </cell>
          <cell r="C77" t="str">
            <v>Koweïtien(ne)</v>
          </cell>
        </row>
        <row r="78">
          <cell r="B78" t="str">
            <v>Laos</v>
          </cell>
          <cell r="C78" t="str">
            <v>Laotien(ne)</v>
          </cell>
        </row>
        <row r="79">
          <cell r="B79" t="str">
            <v>Lettonie</v>
          </cell>
          <cell r="C79" t="str">
            <v>Letton(ne)</v>
          </cell>
        </row>
        <row r="80">
          <cell r="B80" t="str">
            <v>Liban</v>
          </cell>
          <cell r="C80" t="str">
            <v>Libanais(e)</v>
          </cell>
        </row>
        <row r="81">
          <cell r="B81" t="str">
            <v>Liberia</v>
          </cell>
          <cell r="C81" t="str">
            <v>Libérien(ne)</v>
          </cell>
        </row>
        <row r="82">
          <cell r="B82" t="str">
            <v>Libye</v>
          </cell>
          <cell r="C82" t="str">
            <v>Libyen(ne)</v>
          </cell>
        </row>
        <row r="83">
          <cell r="B83" t="str">
            <v>Lituanie</v>
          </cell>
          <cell r="C83" t="str">
            <v>Lituanien(ne)</v>
          </cell>
        </row>
        <row r="84">
          <cell r="B84" t="str">
            <v>Luxembourg</v>
          </cell>
          <cell r="C84" t="str">
            <v>Luxembourgeois(e)</v>
          </cell>
        </row>
        <row r="85">
          <cell r="B85" t="str">
            <v>Madagascar</v>
          </cell>
          <cell r="C85" t="str">
            <v>Malgache</v>
          </cell>
        </row>
        <row r="86">
          <cell r="B86" t="str">
            <v>Malaisie</v>
          </cell>
          <cell r="C86" t="str">
            <v>Malaisien(ne)</v>
          </cell>
        </row>
        <row r="87">
          <cell r="B87" t="str">
            <v>Malawi</v>
          </cell>
          <cell r="C87" t="str">
            <v>Malawite</v>
          </cell>
        </row>
        <row r="88">
          <cell r="B88" t="str">
            <v>Mali</v>
          </cell>
          <cell r="C88" t="str">
            <v>Malien(ne)</v>
          </cell>
        </row>
        <row r="89">
          <cell r="B89" t="str">
            <v>Maroc</v>
          </cell>
          <cell r="C89" t="str">
            <v>Marocain(e)</v>
          </cell>
        </row>
        <row r="90">
          <cell r="B90" t="str">
            <v>Maurice</v>
          </cell>
          <cell r="C90" t="str">
            <v>Mauricien(ne)</v>
          </cell>
        </row>
        <row r="91">
          <cell r="B91" t="str">
            <v>Mauritanie</v>
          </cell>
          <cell r="C91" t="str">
            <v>Mauritanien(ne)</v>
          </cell>
        </row>
        <row r="92">
          <cell r="B92" t="str">
            <v>Mexique</v>
          </cell>
          <cell r="C92" t="str">
            <v>Mexicain(e)</v>
          </cell>
        </row>
        <row r="93">
          <cell r="B93" t="str">
            <v>Monaco</v>
          </cell>
          <cell r="C93" t="str">
            <v>Monégasque</v>
          </cell>
        </row>
        <row r="94">
          <cell r="B94" t="str">
            <v>Mongolie</v>
          </cell>
          <cell r="C94" t="str">
            <v>Mongol(e)</v>
          </cell>
        </row>
        <row r="95">
          <cell r="B95" t="str">
            <v>Mozambique</v>
          </cell>
          <cell r="C95" t="str">
            <v>Mozambicain(e)</v>
          </cell>
        </row>
        <row r="96">
          <cell r="B96" t="str">
            <v>Namibie</v>
          </cell>
          <cell r="C96" t="str">
            <v>Namibien(ne)</v>
          </cell>
        </row>
        <row r="97">
          <cell r="B97" t="str">
            <v>Népal</v>
          </cell>
          <cell r="C97" t="str">
            <v>Népalais(e)</v>
          </cell>
        </row>
        <row r="98">
          <cell r="B98" t="str">
            <v>Nicaragua</v>
          </cell>
          <cell r="C98" t="str">
            <v>Nicaraguayen(ne)</v>
          </cell>
        </row>
        <row r="99">
          <cell r="B99" t="str">
            <v>Niger</v>
          </cell>
          <cell r="C99" t="str">
            <v>Nigérien(ne)</v>
          </cell>
        </row>
        <row r="100">
          <cell r="B100" t="str">
            <v>Nigéria</v>
          </cell>
          <cell r="C100" t="str">
            <v>Nigérian(ne)</v>
          </cell>
        </row>
        <row r="101">
          <cell r="B101" t="str">
            <v>Norvège</v>
          </cell>
          <cell r="C101" t="str">
            <v>Norvégien(ne)</v>
          </cell>
        </row>
        <row r="102">
          <cell r="B102" t="str">
            <v>Nouvelle-Zélande</v>
          </cell>
          <cell r="C102" t="str">
            <v>Néo-Zélandais(e)</v>
          </cell>
        </row>
        <row r="103">
          <cell r="B103" t="str">
            <v>Oman</v>
          </cell>
          <cell r="C103" t="str">
            <v>Omanais(e)</v>
          </cell>
        </row>
        <row r="104">
          <cell r="B104" t="str">
            <v>Ouganda</v>
          </cell>
          <cell r="C104" t="str">
            <v>Ougandais(e)</v>
          </cell>
        </row>
        <row r="105">
          <cell r="B105" t="str">
            <v>Ouzbékistan</v>
          </cell>
          <cell r="C105" t="str">
            <v>Ouzbek(e)</v>
          </cell>
        </row>
        <row r="106">
          <cell r="B106" t="str">
            <v>Pakistan</v>
          </cell>
          <cell r="C106" t="str">
            <v>Pakistanais(e)</v>
          </cell>
        </row>
        <row r="107">
          <cell r="B107" t="str">
            <v>Palestine</v>
          </cell>
          <cell r="C107" t="str">
            <v>Palestinien(ne)</v>
          </cell>
        </row>
        <row r="108">
          <cell r="B108" t="str">
            <v>Panama</v>
          </cell>
          <cell r="C108" t="str">
            <v>Panaméen(ne)</v>
          </cell>
        </row>
        <row r="109">
          <cell r="B109" t="str">
            <v>Papouasie-Nouvelle-Guinée</v>
          </cell>
          <cell r="C109" t="str">
            <v>Papouasien(ne)</v>
          </cell>
        </row>
        <row r="110">
          <cell r="B110" t="str">
            <v>Paraguay</v>
          </cell>
          <cell r="C110" t="str">
            <v>Paraguayen(ne)</v>
          </cell>
        </row>
        <row r="111">
          <cell r="B111" t="str">
            <v>Pays-Bas</v>
          </cell>
          <cell r="C111" t="str">
            <v>Néerlandais(e)</v>
          </cell>
        </row>
        <row r="112">
          <cell r="B112" t="str">
            <v>Pérou</v>
          </cell>
          <cell r="C112" t="str">
            <v>Péruvien(ne)</v>
          </cell>
        </row>
        <row r="113">
          <cell r="B113" t="str">
            <v>Philippines</v>
          </cell>
          <cell r="C113" t="str">
            <v>Philippin(e)</v>
          </cell>
        </row>
        <row r="114">
          <cell r="B114" t="str">
            <v>Pologne</v>
          </cell>
          <cell r="C114" t="str">
            <v>Polonais(e)</v>
          </cell>
        </row>
        <row r="115">
          <cell r="B115" t="str">
            <v>Portugal</v>
          </cell>
          <cell r="C115" t="str">
            <v>Portugais(e)</v>
          </cell>
        </row>
        <row r="116">
          <cell r="B116" t="str">
            <v>Qatar</v>
          </cell>
          <cell r="C116" t="str">
            <v>Qatari(e)</v>
          </cell>
        </row>
        <row r="117">
          <cell r="B117" t="str">
            <v>République Centrafricaine</v>
          </cell>
          <cell r="C117" t="str">
            <v>Centrafricain(e)</v>
          </cell>
        </row>
        <row r="118">
          <cell r="B118" t="str">
            <v>République Tchèque</v>
          </cell>
          <cell r="C118" t="str">
            <v>Tchèque</v>
          </cell>
        </row>
        <row r="119">
          <cell r="B119" t="str">
            <v>Roumanie</v>
          </cell>
          <cell r="C119" t="str">
            <v>Roumain(e)</v>
          </cell>
        </row>
        <row r="120">
          <cell r="B120" t="str">
            <v>Royaume-Uni</v>
          </cell>
          <cell r="C120" t="str">
            <v>Britannique / Anglais(e)</v>
          </cell>
        </row>
        <row r="121">
          <cell r="B121" t="str">
            <v>Russie</v>
          </cell>
          <cell r="C121" t="str">
            <v>Russe</v>
          </cell>
        </row>
        <row r="122">
          <cell r="B122" t="str">
            <v>Rwanda</v>
          </cell>
          <cell r="C122" t="str">
            <v>Rwandais(e)</v>
          </cell>
        </row>
        <row r="123">
          <cell r="B123" t="str">
            <v>Sénégal</v>
          </cell>
          <cell r="C123" t="str">
            <v>Sénégalais(e)</v>
          </cell>
        </row>
        <row r="124">
          <cell r="B124" t="str">
            <v>Serbie</v>
          </cell>
          <cell r="C124" t="str">
            <v>Serbe</v>
          </cell>
        </row>
        <row r="125">
          <cell r="B125" t="str">
            <v>Sierra Leone</v>
          </cell>
          <cell r="C125" t="str">
            <v>Sierra-Léonais(e)</v>
          </cell>
        </row>
        <row r="126">
          <cell r="B126" t="str">
            <v>Singapour</v>
          </cell>
          <cell r="C126" t="str">
            <v>Singapourien(ne)</v>
          </cell>
        </row>
        <row r="127">
          <cell r="B127" t="str">
            <v>Slovaquie</v>
          </cell>
          <cell r="C127" t="str">
            <v>Slovaque</v>
          </cell>
        </row>
        <row r="128">
          <cell r="B128" t="str">
            <v>Slovénie</v>
          </cell>
          <cell r="C128" t="str">
            <v>Slovène</v>
          </cell>
        </row>
        <row r="129">
          <cell r="B129" t="str">
            <v>Somalie</v>
          </cell>
          <cell r="C129" t="str">
            <v>Somalien(ne)</v>
          </cell>
        </row>
        <row r="130">
          <cell r="B130" t="str">
            <v>Soudan</v>
          </cell>
          <cell r="C130" t="str">
            <v>Soudanais(e)</v>
          </cell>
        </row>
        <row r="131">
          <cell r="B131" t="str">
            <v>Soudan du Sud</v>
          </cell>
          <cell r="C131" t="str">
            <v>Sud-Soudanais(e)</v>
          </cell>
        </row>
        <row r="132">
          <cell r="B132" t="str">
            <v>Sri Lanka</v>
          </cell>
          <cell r="C132" t="str">
            <v>Sri-Lankais(e)</v>
          </cell>
        </row>
        <row r="133">
          <cell r="B133" t="str">
            <v>Suède</v>
          </cell>
          <cell r="C133" t="str">
            <v>Suédois(e)</v>
          </cell>
        </row>
        <row r="134">
          <cell r="B134" t="str">
            <v>Suisse</v>
          </cell>
          <cell r="C134" t="str">
            <v>Suisse</v>
          </cell>
        </row>
        <row r="135">
          <cell r="B135" t="str">
            <v>Syrie</v>
          </cell>
          <cell r="C135" t="str">
            <v>Syrien(ne)</v>
          </cell>
        </row>
        <row r="136">
          <cell r="B136" t="str">
            <v>Tadjikistan</v>
          </cell>
          <cell r="C136" t="str">
            <v>Tadjik(e)</v>
          </cell>
        </row>
        <row r="137">
          <cell r="B137" t="str">
            <v>Tanzanie</v>
          </cell>
          <cell r="C137" t="str">
            <v>Tanzanien(ne)</v>
          </cell>
        </row>
        <row r="138">
          <cell r="B138" t="str">
            <v>Tchad</v>
          </cell>
          <cell r="C138" t="str">
            <v>Tchadien(ne)</v>
          </cell>
        </row>
        <row r="139">
          <cell r="B139" t="str">
            <v>Thaïlande</v>
          </cell>
          <cell r="C139" t="str">
            <v>Thaïlandais(e)</v>
          </cell>
        </row>
        <row r="140">
          <cell r="B140" t="str">
            <v>Timor oriental</v>
          </cell>
          <cell r="C140" t="str">
            <v>Timorais(e)</v>
          </cell>
        </row>
        <row r="141">
          <cell r="B141" t="str">
            <v>Togo</v>
          </cell>
          <cell r="C141" t="str">
            <v>Togolais(e)</v>
          </cell>
        </row>
        <row r="142">
          <cell r="B142" t="str">
            <v>Tunisie</v>
          </cell>
          <cell r="C142" t="str">
            <v>Tunisien(ne)</v>
          </cell>
        </row>
        <row r="143">
          <cell r="B143" t="str">
            <v>Turkménistan</v>
          </cell>
          <cell r="C143" t="str">
            <v>Turkmène</v>
          </cell>
        </row>
        <row r="144">
          <cell r="B144" t="str">
            <v>Turquie</v>
          </cell>
          <cell r="C144" t="str">
            <v>Turc(que)</v>
          </cell>
        </row>
        <row r="145">
          <cell r="B145" t="str">
            <v>Ukraine</v>
          </cell>
          <cell r="C145" t="str">
            <v>Ukrainien(ne)</v>
          </cell>
        </row>
        <row r="146">
          <cell r="B146" t="str">
            <v>Uruguay</v>
          </cell>
          <cell r="C146" t="str">
            <v>Uruguayen(ne)</v>
          </cell>
        </row>
        <row r="147">
          <cell r="B147" t="str">
            <v>Venezuela</v>
          </cell>
          <cell r="C147" t="str">
            <v>Vénézuélien(ne)</v>
          </cell>
        </row>
        <row r="148">
          <cell r="B148" t="str">
            <v>Vietnam</v>
          </cell>
          <cell r="C148" t="str">
            <v>Vietnamien(ne)</v>
          </cell>
        </row>
        <row r="149">
          <cell r="B149" t="str">
            <v>Yémen</v>
          </cell>
          <cell r="C149" t="str">
            <v>Yéménite</v>
          </cell>
        </row>
        <row r="150">
          <cell r="B150" t="str">
            <v>Zambie</v>
          </cell>
          <cell r="C150" t="str">
            <v>Zambien(ne)</v>
          </cell>
        </row>
        <row r="151">
          <cell r="B151" t="str">
            <v>Zimbabwe</v>
          </cell>
          <cell r="C151" t="str">
            <v>Zimbabwéen(ne)</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heet1"/>
      <sheetName val="1. Company identification"/>
      <sheetName val="2. BO declaration form "/>
      <sheetName val="3) Carte fac. prop. entreprise"/>
      <sheetName val="Changelog"/>
    </sheetNames>
    <sheetDataSet>
      <sheetData sheetId="0"/>
      <sheetData sheetId="1">
        <row r="3">
          <cell r="D3" t="str">
            <v>NP</v>
          </cell>
        </row>
        <row r="4">
          <cell r="D4" t="str">
            <v>LP</v>
          </cell>
        </row>
        <row r="5">
          <cell r="D5" t="str">
            <v>S</v>
          </cell>
        </row>
      </sheetData>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sheetName val="Canevas Partie B"/>
      <sheetName val="1) Transition energétique et GE"/>
      <sheetName val="2) Procédure d'octroi"/>
      <sheetName val="3) Registres des licences et co"/>
      <sheetName val="4)Coûts et projection"/>
      <sheetName val="5)Explo, prod et export"/>
      <sheetName val="6) Revenus du transport"/>
      <sheetName val="7) Enggmts env.et soc et suivi"/>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2) Form. déclar. propr. eff (2)"/>
      <sheetName val="2) Form. déclar. propr. eff (3)"/>
      <sheetName val="3) Carte prop. entrepri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sheetName val="Feuil_1"/>
      <sheetName val="Feuil_15"/>
      <sheetName val="Feuil_16"/>
      <sheetName val="Feuil_23"/>
      <sheetName val="Feuil_25"/>
      <sheetName val="Feuil_20"/>
      <sheetName val="Feuil_26"/>
      <sheetName val="Feuil_28"/>
      <sheetName val="Feuil_31"/>
      <sheetName val="Feuil_35"/>
      <sheetName val="Feuil_48"/>
      <sheetName val="Feuil_49"/>
      <sheetName val="Feuil_53"/>
      <sheetName val="Feuil_54"/>
      <sheetName val="Feuil_69"/>
      <sheetName val="Feuil_74"/>
      <sheetName val="Feuil_76"/>
      <sheetName val="Feuil_86"/>
      <sheetName val="Feuil_87"/>
      <sheetName val="Feuil_88"/>
      <sheetName val="Feuil_89"/>
      <sheetName val="Feuil_92"/>
      <sheetName val="Feuil_99"/>
      <sheetName val="Feuil_100"/>
      <sheetName val="Canevas Partie B"/>
      <sheetName val="1) Transition energétique et GE"/>
      <sheetName val="2) Procédure d'octroi"/>
      <sheetName val="3) Registres des licences et co"/>
      <sheetName val="4) Coûts et projection"/>
      <sheetName val="5) Explo, prod et export"/>
      <sheetName val="6) Revenus du transport"/>
      <sheetName val="7) Enggmts env.et soc et suivi"/>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3) Carte prop. entreprise"/>
      <sheetName val="Set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3">
          <cell r="B3" t="str">
            <v>Afghanistan</v>
          </cell>
          <cell r="C3" t="str">
            <v>Afghan(e)</v>
          </cell>
        </row>
        <row r="4">
          <cell r="B4" t="str">
            <v>Afrique du Sud</v>
          </cell>
          <cell r="C4" t="str">
            <v>Sud-Africain(e)</v>
          </cell>
        </row>
        <row r="5">
          <cell r="B5" t="str">
            <v>Albanie</v>
          </cell>
          <cell r="C5" t="str">
            <v>Albanais(e)</v>
          </cell>
        </row>
        <row r="6">
          <cell r="B6" t="str">
            <v>Algérie</v>
          </cell>
          <cell r="C6" t="str">
            <v>Algérien(ne)</v>
          </cell>
        </row>
        <row r="7">
          <cell r="B7" t="str">
            <v>Allemagne</v>
          </cell>
          <cell r="C7" t="str">
            <v>Allemand(e)</v>
          </cell>
        </row>
        <row r="8">
          <cell r="B8" t="str">
            <v>Andorre</v>
          </cell>
          <cell r="C8" t="str">
            <v>Andorran(e)</v>
          </cell>
        </row>
        <row r="9">
          <cell r="B9" t="str">
            <v>Angola</v>
          </cell>
          <cell r="C9" t="str">
            <v>Angolais(e)</v>
          </cell>
        </row>
        <row r="10">
          <cell r="B10" t="str">
            <v>Arabie Saoudite</v>
          </cell>
          <cell r="C10" t="str">
            <v>Saoudien(ne)</v>
          </cell>
        </row>
        <row r="11">
          <cell r="B11" t="str">
            <v>Argentine</v>
          </cell>
          <cell r="C11" t="str">
            <v>Argentin(e)</v>
          </cell>
        </row>
        <row r="12">
          <cell r="B12" t="str">
            <v>Arménie</v>
          </cell>
          <cell r="C12" t="str">
            <v>Arménien(ne)</v>
          </cell>
        </row>
        <row r="13">
          <cell r="B13" t="str">
            <v>Australie</v>
          </cell>
          <cell r="C13" t="str">
            <v>Australien(ne)</v>
          </cell>
        </row>
        <row r="14">
          <cell r="B14" t="str">
            <v>Autriche</v>
          </cell>
          <cell r="C14" t="str">
            <v>Autrichien(ne)</v>
          </cell>
        </row>
        <row r="15">
          <cell r="B15" t="str">
            <v>Bangladesh</v>
          </cell>
          <cell r="C15" t="str">
            <v>Bangladais(e)</v>
          </cell>
        </row>
        <row r="16">
          <cell r="B16" t="str">
            <v>Belgique</v>
          </cell>
          <cell r="C16" t="str">
            <v>Belge</v>
          </cell>
        </row>
        <row r="17">
          <cell r="B17" t="str">
            <v>Bénin</v>
          </cell>
          <cell r="C17" t="str">
            <v>Béninois(e)</v>
          </cell>
        </row>
        <row r="18">
          <cell r="B18" t="str">
            <v>Bhoutan</v>
          </cell>
          <cell r="C18" t="str">
            <v>Bhoutanais(e)</v>
          </cell>
        </row>
        <row r="19">
          <cell r="B19" t="str">
            <v>Biélorussie</v>
          </cell>
          <cell r="C19" t="str">
            <v>Biélorusse</v>
          </cell>
        </row>
        <row r="20">
          <cell r="B20" t="str">
            <v>Birmanie (Myanmar)</v>
          </cell>
          <cell r="C20" t="str">
            <v>Birman(e) / Myanma</v>
          </cell>
        </row>
        <row r="21">
          <cell r="B21" t="str">
            <v>Bolivie</v>
          </cell>
          <cell r="C21" t="str">
            <v>Bolivien(ne)</v>
          </cell>
        </row>
        <row r="22">
          <cell r="B22" t="str">
            <v>Bosnie-Herzégovine</v>
          </cell>
          <cell r="C22" t="str">
            <v>Bosnien(ne) / Herzégovinien(ne)</v>
          </cell>
        </row>
        <row r="23">
          <cell r="B23" t="str">
            <v>Botswana</v>
          </cell>
          <cell r="C23" t="str">
            <v>Botswanais(e)</v>
          </cell>
        </row>
        <row r="24">
          <cell r="B24" t="str">
            <v>Brésil</v>
          </cell>
          <cell r="C24" t="str">
            <v>Brésilien(ne)</v>
          </cell>
        </row>
        <row r="25">
          <cell r="B25" t="str">
            <v>Bulgarie</v>
          </cell>
          <cell r="C25" t="str">
            <v>Bulgare</v>
          </cell>
        </row>
        <row r="26">
          <cell r="B26" t="str">
            <v>Burkina Faso</v>
          </cell>
          <cell r="C26" t="str">
            <v>Burkinabè</v>
          </cell>
        </row>
        <row r="27">
          <cell r="B27" t="str">
            <v>Burundi</v>
          </cell>
          <cell r="C27" t="str">
            <v>Burundais(e)</v>
          </cell>
        </row>
        <row r="28">
          <cell r="B28" t="str">
            <v>Cameroun</v>
          </cell>
          <cell r="C28" t="str">
            <v>Camerounais(e)</v>
          </cell>
        </row>
        <row r="29">
          <cell r="B29" t="str">
            <v>Canada</v>
          </cell>
          <cell r="C29" t="str">
            <v>Canadien(ne)</v>
          </cell>
        </row>
        <row r="30">
          <cell r="B30" t="str">
            <v>Chili</v>
          </cell>
          <cell r="C30" t="str">
            <v>Chilien(ne)</v>
          </cell>
        </row>
        <row r="31">
          <cell r="B31" t="str">
            <v>Chine</v>
          </cell>
          <cell r="C31" t="str">
            <v>Chinois(e)</v>
          </cell>
        </row>
        <row r="32">
          <cell r="B32" t="str">
            <v>Chypre</v>
          </cell>
          <cell r="C32" t="str">
            <v>Chypriote</v>
          </cell>
        </row>
        <row r="33">
          <cell r="B33" t="str">
            <v>Colombie</v>
          </cell>
          <cell r="C33" t="str">
            <v>Colombien(ne)</v>
          </cell>
        </row>
        <row r="34">
          <cell r="B34" t="str">
            <v>Comores</v>
          </cell>
          <cell r="C34" t="str">
            <v>Comorien(ne)</v>
          </cell>
        </row>
        <row r="35">
          <cell r="B35" t="str">
            <v>Congo (Rép. dém.)</v>
          </cell>
          <cell r="C35" t="str">
            <v>Congolais(e) (RDC)</v>
          </cell>
        </row>
        <row r="36">
          <cell r="B36" t="str">
            <v>Congo (Rép.)</v>
          </cell>
          <cell r="C36" t="str">
            <v>Congolais(e)</v>
          </cell>
        </row>
        <row r="37">
          <cell r="B37" t="str">
            <v>Corée du Nord</v>
          </cell>
          <cell r="C37" t="str">
            <v>Nord-Coréen(ne)</v>
          </cell>
        </row>
        <row r="38">
          <cell r="B38" t="str">
            <v>Corée du Sud</v>
          </cell>
          <cell r="C38" t="str">
            <v>Sud-Coréen(ne)</v>
          </cell>
        </row>
        <row r="39">
          <cell r="B39" t="str">
            <v>Costa Rica</v>
          </cell>
          <cell r="C39" t="str">
            <v>Costaricien(ne)</v>
          </cell>
        </row>
        <row r="40">
          <cell r="B40" t="str">
            <v>Côte d’Ivoire</v>
          </cell>
          <cell r="C40" t="str">
            <v>Ivoirien(ne)</v>
          </cell>
        </row>
        <row r="41">
          <cell r="B41" t="str">
            <v>Croatie</v>
          </cell>
          <cell r="C41" t="str">
            <v>Croate</v>
          </cell>
        </row>
        <row r="42">
          <cell r="B42" t="str">
            <v>Cuba</v>
          </cell>
          <cell r="C42" t="str">
            <v>Cubain(e)</v>
          </cell>
        </row>
        <row r="43">
          <cell r="B43" t="str">
            <v>Danemark</v>
          </cell>
          <cell r="C43" t="str">
            <v>Danois(e)</v>
          </cell>
        </row>
        <row r="44">
          <cell r="B44" t="str">
            <v>Djibouti</v>
          </cell>
          <cell r="C44" t="str">
            <v>Djiboutien(ne)</v>
          </cell>
        </row>
        <row r="45">
          <cell r="B45" t="str">
            <v>Égypte</v>
          </cell>
          <cell r="C45" t="str">
            <v>Égyptien(ne)</v>
          </cell>
        </row>
        <row r="46">
          <cell r="B46" t="str">
            <v>Émirats arabes unis</v>
          </cell>
          <cell r="C46" t="str">
            <v>Émirati(e)</v>
          </cell>
        </row>
        <row r="47">
          <cell r="B47" t="str">
            <v>Équateur</v>
          </cell>
          <cell r="C47" t="str">
            <v>Équatorien(ne)</v>
          </cell>
        </row>
        <row r="48">
          <cell r="B48" t="str">
            <v>Espagne</v>
          </cell>
          <cell r="C48" t="str">
            <v>Espagnol(e)</v>
          </cell>
        </row>
        <row r="49">
          <cell r="B49" t="str">
            <v>Estonie</v>
          </cell>
          <cell r="C49" t="str">
            <v>Estonien(ne)</v>
          </cell>
        </row>
        <row r="50">
          <cell r="B50" t="str">
            <v>États-Unis</v>
          </cell>
          <cell r="C50" t="str">
            <v>Américain(e)</v>
          </cell>
        </row>
        <row r="51">
          <cell r="B51" t="str">
            <v>Éthiopie</v>
          </cell>
          <cell r="C51" t="str">
            <v>Éthiopien(ne)</v>
          </cell>
        </row>
        <row r="52">
          <cell r="B52" t="str">
            <v>Finlande</v>
          </cell>
          <cell r="C52" t="str">
            <v>Finlandais(e)</v>
          </cell>
        </row>
        <row r="53">
          <cell r="B53" t="str">
            <v>France</v>
          </cell>
          <cell r="C53" t="str">
            <v>Français(e)</v>
          </cell>
        </row>
        <row r="54">
          <cell r="B54" t="str">
            <v>Gabon</v>
          </cell>
          <cell r="C54" t="str">
            <v>Gabonais(e)</v>
          </cell>
        </row>
        <row r="55">
          <cell r="B55" t="str">
            <v>Gambie</v>
          </cell>
          <cell r="C55" t="str">
            <v>Gambien(ne)</v>
          </cell>
        </row>
        <row r="56">
          <cell r="B56" t="str">
            <v>Ghana</v>
          </cell>
          <cell r="C56" t="str">
            <v>Ghanéen(ne)</v>
          </cell>
        </row>
        <row r="57">
          <cell r="B57" t="str">
            <v>Grèce</v>
          </cell>
          <cell r="C57" t="str">
            <v>Grec(que)</v>
          </cell>
        </row>
        <row r="58">
          <cell r="B58" t="str">
            <v>Guatemala</v>
          </cell>
          <cell r="C58" t="str">
            <v>Guatémaltèque</v>
          </cell>
        </row>
        <row r="59">
          <cell r="B59" t="str">
            <v>Guinée</v>
          </cell>
          <cell r="C59" t="str">
            <v>Guinéen(ne)</v>
          </cell>
        </row>
        <row r="60">
          <cell r="B60" t="str">
            <v>Haïti</v>
          </cell>
          <cell r="C60" t="str">
            <v>Haïtien(ne)</v>
          </cell>
        </row>
        <row r="61">
          <cell r="B61" t="str">
            <v>Honduras</v>
          </cell>
          <cell r="C61" t="str">
            <v>Hondurien(ne)</v>
          </cell>
        </row>
        <row r="62">
          <cell r="B62" t="str">
            <v>Hongrie</v>
          </cell>
          <cell r="C62" t="str">
            <v>Hongrois(e)</v>
          </cell>
        </row>
        <row r="63">
          <cell r="B63" t="str">
            <v>Inde</v>
          </cell>
          <cell r="C63" t="str">
            <v>Indien(ne)</v>
          </cell>
        </row>
        <row r="64">
          <cell r="B64" t="str">
            <v>Indonésie</v>
          </cell>
          <cell r="C64" t="str">
            <v>Indonésien(ne)</v>
          </cell>
        </row>
        <row r="65">
          <cell r="B65" t="str">
            <v>Iran</v>
          </cell>
          <cell r="C65" t="str">
            <v>Iranien(ne)</v>
          </cell>
        </row>
        <row r="66">
          <cell r="B66" t="str">
            <v>Irak</v>
          </cell>
          <cell r="C66" t="str">
            <v>Irakien(ne)</v>
          </cell>
        </row>
        <row r="67">
          <cell r="B67" t="str">
            <v>Irlande</v>
          </cell>
          <cell r="C67" t="str">
            <v>Irlandais(e)</v>
          </cell>
        </row>
        <row r="68">
          <cell r="B68" t="str">
            <v>Islande</v>
          </cell>
          <cell r="C68" t="str">
            <v>Islandais(e)</v>
          </cell>
        </row>
        <row r="69">
          <cell r="B69" t="str">
            <v>Israël</v>
          </cell>
          <cell r="C69" t="str">
            <v>Israélien(ne)</v>
          </cell>
        </row>
        <row r="70">
          <cell r="B70" t="str">
            <v>Italie</v>
          </cell>
          <cell r="C70" t="str">
            <v>Italien(ne)</v>
          </cell>
        </row>
        <row r="71">
          <cell r="B71" t="str">
            <v>Japon</v>
          </cell>
          <cell r="C71" t="str">
            <v>Japonais(e)</v>
          </cell>
        </row>
        <row r="72">
          <cell r="B72" t="str">
            <v>Jordanie</v>
          </cell>
          <cell r="C72" t="str">
            <v>Jordanien(ne)</v>
          </cell>
        </row>
        <row r="73">
          <cell r="B73" t="str">
            <v>Kazakhstan</v>
          </cell>
          <cell r="C73" t="str">
            <v>Kazakh(e)</v>
          </cell>
        </row>
        <row r="74">
          <cell r="B74" t="str">
            <v>Kenya</v>
          </cell>
          <cell r="C74" t="str">
            <v>Kényan(e)</v>
          </cell>
        </row>
        <row r="75">
          <cell r="B75" t="str">
            <v>Kirghizistan</v>
          </cell>
          <cell r="C75" t="str">
            <v>Kirghize</v>
          </cell>
        </row>
        <row r="76">
          <cell r="B76" t="str">
            <v>Kosovo</v>
          </cell>
          <cell r="C76" t="str">
            <v>Kosovar(e)</v>
          </cell>
        </row>
        <row r="77">
          <cell r="B77" t="str">
            <v>Koweït</v>
          </cell>
          <cell r="C77" t="str">
            <v>Koweïtien(ne)</v>
          </cell>
        </row>
        <row r="78">
          <cell r="B78" t="str">
            <v>Laos</v>
          </cell>
          <cell r="C78" t="str">
            <v>Laotien(ne)</v>
          </cell>
        </row>
        <row r="79">
          <cell r="B79" t="str">
            <v>Lettonie</v>
          </cell>
          <cell r="C79" t="str">
            <v>Letton(ne)</v>
          </cell>
        </row>
        <row r="80">
          <cell r="B80" t="str">
            <v>Liban</v>
          </cell>
          <cell r="C80" t="str">
            <v>Libanais(e)</v>
          </cell>
        </row>
        <row r="81">
          <cell r="B81" t="str">
            <v>Liberia</v>
          </cell>
          <cell r="C81" t="str">
            <v>Libérien(ne)</v>
          </cell>
        </row>
        <row r="82">
          <cell r="B82" t="str">
            <v>Libye</v>
          </cell>
          <cell r="C82" t="str">
            <v>Libyen(ne)</v>
          </cell>
        </row>
        <row r="83">
          <cell r="B83" t="str">
            <v>Lituanie</v>
          </cell>
          <cell r="C83" t="str">
            <v>Lituanien(ne)</v>
          </cell>
        </row>
        <row r="84">
          <cell r="B84" t="str">
            <v>Luxembourg</v>
          </cell>
          <cell r="C84" t="str">
            <v>Luxembourgeois(e)</v>
          </cell>
        </row>
        <row r="85">
          <cell r="B85" t="str">
            <v>Madagascar</v>
          </cell>
          <cell r="C85" t="str">
            <v>Malgache</v>
          </cell>
        </row>
        <row r="86">
          <cell r="B86" t="str">
            <v>Malaisie</v>
          </cell>
          <cell r="C86" t="str">
            <v>Malaisien(ne)</v>
          </cell>
        </row>
        <row r="87">
          <cell r="B87" t="str">
            <v>Malawi</v>
          </cell>
          <cell r="C87" t="str">
            <v>Malawite</v>
          </cell>
        </row>
        <row r="88">
          <cell r="B88" t="str">
            <v>Mali</v>
          </cell>
          <cell r="C88" t="str">
            <v>Malien(ne)</v>
          </cell>
        </row>
        <row r="89">
          <cell r="B89" t="str">
            <v>Maroc</v>
          </cell>
          <cell r="C89" t="str">
            <v>Marocain(e)</v>
          </cell>
        </row>
        <row r="90">
          <cell r="B90" t="str">
            <v>Maurice</v>
          </cell>
          <cell r="C90" t="str">
            <v>Mauricien(ne)</v>
          </cell>
        </row>
        <row r="91">
          <cell r="B91" t="str">
            <v>Mauritanie</v>
          </cell>
          <cell r="C91" t="str">
            <v>Mauritanien(ne)</v>
          </cell>
        </row>
        <row r="92">
          <cell r="B92" t="str">
            <v>Mexique</v>
          </cell>
          <cell r="C92" t="str">
            <v>Mexicain(e)</v>
          </cell>
        </row>
        <row r="93">
          <cell r="B93" t="str">
            <v>Monaco</v>
          </cell>
          <cell r="C93" t="str">
            <v>Monégasque</v>
          </cell>
        </row>
        <row r="94">
          <cell r="B94" t="str">
            <v>Mongolie</v>
          </cell>
          <cell r="C94" t="str">
            <v>Mongol(e)</v>
          </cell>
        </row>
        <row r="95">
          <cell r="B95" t="str">
            <v>Mozambique</v>
          </cell>
          <cell r="C95" t="str">
            <v>Mozambicain(e)</v>
          </cell>
        </row>
        <row r="96">
          <cell r="B96" t="str">
            <v>Namibie</v>
          </cell>
          <cell r="C96" t="str">
            <v>Namibien(ne)</v>
          </cell>
        </row>
        <row r="97">
          <cell r="B97" t="str">
            <v>Népal</v>
          </cell>
          <cell r="C97" t="str">
            <v>Népalais(e)</v>
          </cell>
        </row>
        <row r="98">
          <cell r="B98" t="str">
            <v>Nicaragua</v>
          </cell>
          <cell r="C98" t="str">
            <v>Nicaraguayen(ne)</v>
          </cell>
        </row>
        <row r="99">
          <cell r="B99" t="str">
            <v>Niger</v>
          </cell>
          <cell r="C99" t="str">
            <v>Nigérien(ne)</v>
          </cell>
        </row>
        <row r="100">
          <cell r="B100" t="str">
            <v>Nigéria</v>
          </cell>
          <cell r="C100" t="str">
            <v>Nigérian(ne)</v>
          </cell>
        </row>
        <row r="101">
          <cell r="B101" t="str">
            <v>Norvège</v>
          </cell>
          <cell r="C101" t="str">
            <v>Norvégien(ne)</v>
          </cell>
        </row>
        <row r="102">
          <cell r="B102" t="str">
            <v>Nouvelle-Zélande</v>
          </cell>
          <cell r="C102" t="str">
            <v>Néo-Zélandais(e)</v>
          </cell>
        </row>
        <row r="103">
          <cell r="B103" t="str">
            <v>Oman</v>
          </cell>
          <cell r="C103" t="str">
            <v>Omanais(e)</v>
          </cell>
        </row>
        <row r="104">
          <cell r="B104" t="str">
            <v>Ouganda</v>
          </cell>
          <cell r="C104" t="str">
            <v>Ougandais(e)</v>
          </cell>
        </row>
        <row r="105">
          <cell r="B105" t="str">
            <v>Ouzbékistan</v>
          </cell>
          <cell r="C105" t="str">
            <v>Ouzbek(e)</v>
          </cell>
        </row>
        <row r="106">
          <cell r="B106" t="str">
            <v>Pakistan</v>
          </cell>
          <cell r="C106" t="str">
            <v>Pakistanais(e)</v>
          </cell>
        </row>
        <row r="107">
          <cell r="B107" t="str">
            <v>Palestine</v>
          </cell>
          <cell r="C107" t="str">
            <v>Palestinien(ne)</v>
          </cell>
        </row>
        <row r="108">
          <cell r="B108" t="str">
            <v>Panama</v>
          </cell>
          <cell r="C108" t="str">
            <v>Panaméen(ne)</v>
          </cell>
        </row>
        <row r="109">
          <cell r="B109" t="str">
            <v>Papouasie-Nouvelle-Guinée</v>
          </cell>
          <cell r="C109" t="str">
            <v>Papouasien(ne)</v>
          </cell>
        </row>
        <row r="110">
          <cell r="B110" t="str">
            <v>Paraguay</v>
          </cell>
          <cell r="C110" t="str">
            <v>Paraguayen(ne)</v>
          </cell>
        </row>
        <row r="111">
          <cell r="B111" t="str">
            <v>Pays-Bas</v>
          </cell>
          <cell r="C111" t="str">
            <v>Néerlandais(e)</v>
          </cell>
        </row>
        <row r="112">
          <cell r="B112" t="str">
            <v>Pérou</v>
          </cell>
          <cell r="C112" t="str">
            <v>Péruvien(ne)</v>
          </cell>
        </row>
        <row r="113">
          <cell r="B113" t="str">
            <v>Philippines</v>
          </cell>
          <cell r="C113" t="str">
            <v>Philippin(e)</v>
          </cell>
        </row>
        <row r="114">
          <cell r="B114" t="str">
            <v>Pologne</v>
          </cell>
          <cell r="C114" t="str">
            <v>Polonais(e)</v>
          </cell>
        </row>
        <row r="115">
          <cell r="B115" t="str">
            <v>Portugal</v>
          </cell>
          <cell r="C115" t="str">
            <v>Portugais(e)</v>
          </cell>
        </row>
        <row r="116">
          <cell r="B116" t="str">
            <v>Qatar</v>
          </cell>
          <cell r="C116" t="str">
            <v>Qatari(e)</v>
          </cell>
        </row>
        <row r="117">
          <cell r="B117" t="str">
            <v>République Centrafricaine</v>
          </cell>
          <cell r="C117" t="str">
            <v>Centrafricain(e)</v>
          </cell>
        </row>
        <row r="118">
          <cell r="B118" t="str">
            <v>République Tchèque</v>
          </cell>
          <cell r="C118" t="str">
            <v>Tchèque</v>
          </cell>
        </row>
        <row r="119">
          <cell r="B119" t="str">
            <v>Roumanie</v>
          </cell>
          <cell r="C119" t="str">
            <v>Roumain(e)</v>
          </cell>
        </row>
        <row r="120">
          <cell r="B120" t="str">
            <v>Royaume-Uni</v>
          </cell>
          <cell r="C120" t="str">
            <v>Britannique / Anglais(e)</v>
          </cell>
        </row>
        <row r="121">
          <cell r="B121" t="str">
            <v>Russie</v>
          </cell>
          <cell r="C121" t="str">
            <v>Russe</v>
          </cell>
        </row>
        <row r="122">
          <cell r="B122" t="str">
            <v>Rwanda</v>
          </cell>
          <cell r="C122" t="str">
            <v>Rwandais(e)</v>
          </cell>
        </row>
        <row r="123">
          <cell r="B123" t="str">
            <v>Sénégal</v>
          </cell>
          <cell r="C123" t="str">
            <v>Sénégalais(e)</v>
          </cell>
        </row>
        <row r="124">
          <cell r="B124" t="str">
            <v>Serbie</v>
          </cell>
          <cell r="C124" t="str">
            <v>Serbe</v>
          </cell>
        </row>
        <row r="125">
          <cell r="B125" t="str">
            <v>Sierra Leone</v>
          </cell>
          <cell r="C125" t="str">
            <v>Sierra-Léonais(e)</v>
          </cell>
        </row>
        <row r="126">
          <cell r="B126" t="str">
            <v>Singapour</v>
          </cell>
          <cell r="C126" t="str">
            <v>Singapourien(ne)</v>
          </cell>
        </row>
        <row r="127">
          <cell r="B127" t="str">
            <v>Slovaquie</v>
          </cell>
          <cell r="C127" t="str">
            <v>Slovaque</v>
          </cell>
        </row>
        <row r="128">
          <cell r="B128" t="str">
            <v>Slovénie</v>
          </cell>
          <cell r="C128" t="str">
            <v>Slovène</v>
          </cell>
        </row>
        <row r="129">
          <cell r="B129" t="str">
            <v>Somalie</v>
          </cell>
          <cell r="C129" t="str">
            <v>Somalien(ne)</v>
          </cell>
        </row>
        <row r="130">
          <cell r="B130" t="str">
            <v>Soudan</v>
          </cell>
          <cell r="C130" t="str">
            <v>Soudanais(e)</v>
          </cell>
        </row>
        <row r="131">
          <cell r="B131" t="str">
            <v>Soudan du Sud</v>
          </cell>
          <cell r="C131" t="str">
            <v>Sud-Soudanais(e)</v>
          </cell>
        </row>
        <row r="132">
          <cell r="B132" t="str">
            <v>Sri Lanka</v>
          </cell>
          <cell r="C132" t="str">
            <v>Sri-Lankais(e)</v>
          </cell>
        </row>
        <row r="133">
          <cell r="B133" t="str">
            <v>Suède</v>
          </cell>
          <cell r="C133" t="str">
            <v>Suédois(e)</v>
          </cell>
        </row>
        <row r="134">
          <cell r="B134" t="str">
            <v>Suisse</v>
          </cell>
          <cell r="C134" t="str">
            <v>Suisse</v>
          </cell>
        </row>
        <row r="135">
          <cell r="B135" t="str">
            <v>Syrie</v>
          </cell>
          <cell r="C135" t="str">
            <v>Syrien(ne)</v>
          </cell>
        </row>
        <row r="136">
          <cell r="B136" t="str">
            <v>Tadjikistan</v>
          </cell>
          <cell r="C136" t="str">
            <v>Tadjik(e)</v>
          </cell>
        </row>
        <row r="137">
          <cell r="B137" t="str">
            <v>Tanzanie</v>
          </cell>
          <cell r="C137" t="str">
            <v>Tanzanien(ne)</v>
          </cell>
        </row>
        <row r="138">
          <cell r="B138" t="str">
            <v>Tchad</v>
          </cell>
          <cell r="C138" t="str">
            <v>Tchadien(ne)</v>
          </cell>
        </row>
        <row r="139">
          <cell r="B139" t="str">
            <v>Thaïlande</v>
          </cell>
          <cell r="C139" t="str">
            <v>Thaïlandais(e)</v>
          </cell>
        </row>
        <row r="140">
          <cell r="B140" t="str">
            <v>Timor oriental</v>
          </cell>
          <cell r="C140" t="str">
            <v>Timorais(e)</v>
          </cell>
        </row>
        <row r="141">
          <cell r="B141" t="str">
            <v>Togo</v>
          </cell>
          <cell r="C141" t="str">
            <v>Togolais(e)</v>
          </cell>
        </row>
        <row r="142">
          <cell r="B142" t="str">
            <v>Tunisie</v>
          </cell>
          <cell r="C142" t="str">
            <v>Tunisien(ne)</v>
          </cell>
        </row>
        <row r="143">
          <cell r="B143" t="str">
            <v>Turkménistan</v>
          </cell>
          <cell r="C143" t="str">
            <v>Turkmène</v>
          </cell>
        </row>
        <row r="144">
          <cell r="B144" t="str">
            <v>Turquie</v>
          </cell>
          <cell r="C144" t="str">
            <v>Turc(que)</v>
          </cell>
        </row>
        <row r="145">
          <cell r="B145" t="str">
            <v>Ukraine</v>
          </cell>
          <cell r="C145" t="str">
            <v>Ukrainien(ne)</v>
          </cell>
        </row>
        <row r="146">
          <cell r="B146" t="str">
            <v>Uruguay</v>
          </cell>
          <cell r="C146" t="str">
            <v>Uruguayen(ne)</v>
          </cell>
        </row>
        <row r="147">
          <cell r="B147" t="str">
            <v>Venezuela</v>
          </cell>
          <cell r="C147" t="str">
            <v>Vénézuélien(ne)</v>
          </cell>
        </row>
        <row r="148">
          <cell r="B148" t="str">
            <v>Vietnam</v>
          </cell>
          <cell r="C148" t="str">
            <v>Vietnamien(ne)</v>
          </cell>
        </row>
        <row r="149">
          <cell r="B149" t="str">
            <v>Yémen</v>
          </cell>
          <cell r="C149" t="str">
            <v>Yéménite</v>
          </cell>
        </row>
        <row r="150">
          <cell r="B150" t="str">
            <v>Zambie</v>
          </cell>
          <cell r="C150" t="str">
            <v>Zambien(ne)</v>
          </cell>
        </row>
        <row r="151">
          <cell r="B151" t="str">
            <v>Zimbabwe</v>
          </cell>
          <cell r="C151" t="str">
            <v>Zimbabwéen(ne)</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1"/>
      <sheetName val="3"/>
      <sheetName val="9"/>
      <sheetName val="14"/>
      <sheetName val="15"/>
      <sheetName val="17"/>
      <sheetName val="18"/>
      <sheetName val="19"/>
      <sheetName val="20"/>
      <sheetName val="21"/>
      <sheetName val="25"/>
      <sheetName val="26"/>
      <sheetName val="27"/>
      <sheetName val="29"/>
      <sheetName val="48"/>
      <sheetName val="49"/>
      <sheetName val="53"/>
      <sheetName val="54"/>
      <sheetName val="72"/>
      <sheetName val="80"/>
      <sheetName val="86"/>
      <sheetName val="87"/>
      <sheetName val="88"/>
      <sheetName val="89"/>
      <sheetName val="91"/>
      <sheetName val="92"/>
      <sheetName val="Canevas Partie B"/>
      <sheetName val="1) Transition energétique et GE"/>
      <sheetName val="2) Procédure d'octroi"/>
      <sheetName val="3) Registres des licences et co"/>
      <sheetName val="3) Coordonées laborde"/>
      <sheetName val="4)Coûts et projection"/>
      <sheetName val="5)Explo, prod et export"/>
      <sheetName val="6) Revenus du transport"/>
      <sheetName val="7) Enggmts env.et soc et suivi"/>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3) Carte prop. entrepri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1- IR"/>
      <sheetName val="Annexe Partie A 15-TVA IMP"/>
      <sheetName val="Annexe Partie A 3- Acpte IR"/>
      <sheetName val="Annexe Partie A 17-TVAND"/>
      <sheetName val="Annexe Partie A 18-TVANR"/>
      <sheetName val="Annexe Partie A 19-DD"/>
      <sheetName val="Annexe Partie A 20-DPMI"/>
      <sheetName val="Annexe Partie A 25-TFT"/>
      <sheetName val="Annexe Partie A 27-RFM"/>
      <sheetName val="Annexe Partie A 28-RUR"/>
      <sheetName val="Annexe Partie A 32-IFT"/>
      <sheetName val="Annexe Partie A 35-TP"/>
      <sheetName val="Annexe Partie A 48-RM"/>
      <sheetName val="Annexe Partie A 49-RC"/>
      <sheetName val="Annexe Partie A 50-AIL"/>
      <sheetName val="Annexe Partie A 54-FAM"/>
      <sheetName val="Annexe Partie A 56-RD"/>
      <sheetName val="Annexe Partie A 69-REDFR"/>
      <sheetName val="Annexe Partie A 76-PEN"/>
      <sheetName val="Annexe Partie A 85-AUTR PAI"/>
      <sheetName val="Annexe Partie A 86-IRSA"/>
      <sheetName val="Annexe Partie A 87-CNAPS"/>
      <sheetName val="Annexe Partie A 89-ORG SAN"/>
      <sheetName val="Annexe Partie A 92-DONNAT"/>
      <sheetName val="Canevas Partie B"/>
      <sheetName val="2) Procédure d'octroi"/>
      <sheetName val="3) Registres des licences et co"/>
      <sheetName val="4)Coûts et projection"/>
      <sheetName val="5)Explo, prod et export"/>
      <sheetName val="6) Revenus du transport"/>
      <sheetName val="7) Enggmts env.et soc et suivi"/>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3) Carte prop. entrepri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1 - IR"/>
      <sheetName val="Annexe Partie A 10-DEB"/>
      <sheetName val="Annexe Partie A 3 - Acpte  IR"/>
      <sheetName val="Annexe Partie A 15-TVAIMP TVP"/>
      <sheetName val="Annexe Partie A 17-TVAND"/>
      <sheetName val="Annexe Partie A 19-DD TPP"/>
      <sheetName val="Annexe Partie A 21-DPME"/>
      <sheetName val="Annexe Partie A 20-DPMI"/>
      <sheetName val="Annexe Partie A 25-TFT"/>
      <sheetName val="Annexe Partie A 27-RFM"/>
      <sheetName val="Annexe Partie A 28-RUR"/>
      <sheetName val="Annexe Partie A 32-IFT"/>
      <sheetName val="Annexe Partie A 35-TP"/>
      <sheetName val="Annexe Partie A 39-PC"/>
      <sheetName val="Annexe Partie A 50-AIL"/>
      <sheetName val="Annexe Partie A 54-FAM"/>
      <sheetName val="Annexe Partie A 55-FESIE"/>
      <sheetName val="Annexe Partie A 56-REDDOM"/>
      <sheetName val="Annexe Partie A 60-DERUIP"/>
      <sheetName val="Annexe Partie A 69-REDFR"/>
      <sheetName val="Annexe Partie A 72-DGM"/>
      <sheetName val="Annexe Partie A 73-CCONE"/>
      <sheetName val="Annexe Partie A 76-PEN"/>
      <sheetName val="Annexe Partie A 78-TADV"/>
      <sheetName val="Annexe Partie A 79-CR"/>
      <sheetName val="Annexe Partie A 80-PT"/>
      <sheetName val="Annexe Partie A 85-AUTR PAYM"/>
      <sheetName val="Annexe Partie A 86-IRSA"/>
      <sheetName val="Annexe Partie A 87-CNAPS"/>
      <sheetName val="Annexe Partie A 89-ORG SAN"/>
      <sheetName val="Annexe Partie A 91-DON NUM"/>
      <sheetName val="Annexe Partie A 92-DON NAT"/>
      <sheetName val="Canevas Partie B"/>
      <sheetName val="2) Procédure d'octroi"/>
      <sheetName val="1) Transition energétique"/>
      <sheetName val="3) Registres des licences et co"/>
      <sheetName val="4)Coûts et projection"/>
      <sheetName val="5)Explo, prod et export"/>
      <sheetName val="6) Revenus du transport"/>
      <sheetName val="7) Enggmts env.et soc DMSA"/>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3) Carte prop. entrepri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2)"/>
      <sheetName val="Canevas Partie B (2)"/>
      <sheetName val="1) Transition energétique et GE"/>
      <sheetName val="2) Procédure d'octroi"/>
      <sheetName val="3) Registres des licences et co"/>
      <sheetName val="4)Coûts et projection (2)"/>
      <sheetName val="5)Explo, prod et export"/>
      <sheetName val="6) Revenus du transport (2)"/>
      <sheetName val="7) Enggmts env.et soc et suivi"/>
      <sheetName val="8) Effectif par projet  (2)"/>
      <sheetName val="9) Paiements infranationaux (2)"/>
      <sheetName val="10) Accords avec l'Etat"/>
      <sheetName val="11) Garantie bancaire OMNIS"/>
      <sheetName val="12) Entreprise d'Etat"/>
      <sheetName val="Canevas Partie C "/>
      <sheetName val="1) Identif. entreprise"/>
      <sheetName val="2) Form. déclar. propr. eff. "/>
      <sheetName val="3) Carte prop. entreprise"/>
      <sheetName val="Feui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A-IRI"/>
      <sheetName val="AnnexeA-TVAI"/>
      <sheetName val="AnnexeA-IRNR"/>
      <sheetName val="AnnexeA-IRSA"/>
      <sheetName val="AnnexeA-DE actes"/>
      <sheetName val="AnnexeA-DE bail"/>
      <sheetName val="AnnexeA-FA minières"/>
      <sheetName val="AnnexeA-radio fréquences"/>
      <sheetName val="AnnexeA-CNAPS"/>
      <sheetName val="AnnexeA-FMFP"/>
      <sheetName val="AnnexeA-Org sanitaires"/>
      <sheetName val="AnnexeA-Dons"/>
      <sheetName val="Canevas Partie B "/>
      <sheetName val="1) Transition energétique e (3)"/>
      <sheetName val="2) Procédure d'octroi"/>
      <sheetName val="3) Registres des licences e (3)"/>
      <sheetName val="4)Coûts et projection"/>
      <sheetName val="5)Explo, prod et export"/>
      <sheetName val="6) Revenus du transport"/>
      <sheetName val="7) Enggmts env.et soc et su "/>
      <sheetName val="8) Effectif par projet "/>
      <sheetName val="9) Paiements infranationaux"/>
      <sheetName val="10) Accords avec l'Etat"/>
      <sheetName val="11) Garantie bancaire OMNIS"/>
      <sheetName val="12) Entreprise d'Etat"/>
      <sheetName val="Canevas Partie C "/>
      <sheetName val="1) Identif. entreprise (2)"/>
      <sheetName val="2) Form. déclar. propr. eff. "/>
      <sheetName val="3) Carte fac. prop. entrep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des matières"/>
      <sheetName val="Informations"/>
      <sheetName val="Guide de remplissage"/>
      <sheetName val="Notes de renvoi"/>
      <sheetName val="Canevas Partie A"/>
      <sheetName val="Annexe Partie A"/>
      <sheetName val="Canevas Partie B"/>
      <sheetName val="1) Transition energétique et GE"/>
      <sheetName val="2) Procédure d'octroi"/>
      <sheetName val="3) Registres des licences et co"/>
      <sheetName val="4)Coûts et projection"/>
      <sheetName val="5)Explo, prod et export"/>
      <sheetName val="6) Revenus du transport"/>
      <sheetName val="7) Enggmts env.et soc et su"/>
      <sheetName val="8) Effectif par projet "/>
      <sheetName val="9) Paiements infranationaux"/>
      <sheetName val="10) Accords avec l'Etat"/>
      <sheetName val="11) Garantie bancaire OMNIS"/>
      <sheetName val="12) Entreprise d'Etat"/>
      <sheetName val="Canevas Partie C "/>
      <sheetName val="1) Identif. entreprise"/>
      <sheetName val="2) Form. déclar. propr. eff. "/>
      <sheetName val="3) Carte fac. prop. entrepri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USD"/>
      <sheetName val="gph"/>
      <sheetName val="P&amp;L USD"/>
      <sheetName val="P&amp;L refinery"/>
      <sheetName val="P&amp;L storage"/>
      <sheetName val="CF USD"/>
      <sheetName val="NPV USD"/>
      <sheetName val="price"/>
      <sheetName val="Real NPV"/>
      <sheetName val="Test"/>
      <sheetName val="Sensitivity"/>
      <sheetName val="mcf"/>
      <sheetName val="Turnover USD"/>
      <sheetName val="Storage fee USD"/>
      <sheetName val="Prod cost USD"/>
      <sheetName val="Purchase USD"/>
      <sheetName val="BALANCE SHEET"/>
      <sheetName val="PROFITLOSS"/>
      <sheetName val="CASHFLOW"/>
      <sheetName val="NPV"/>
      <sheetName val="Turnover"/>
      <sheetName val="Storage fee"/>
      <sheetName val="Prod cost"/>
      <sheetName val="Purchase"/>
      <sheetName val="Capex"/>
      <sheetName val="Loan"/>
      <sheetName val="BS_USD1"/>
      <sheetName val="P&amp;L_USD1"/>
      <sheetName val="P&amp;L_refinery1"/>
      <sheetName val="P&amp;L_storage1"/>
      <sheetName val="CF_USD1"/>
      <sheetName val="NPV_USD1"/>
      <sheetName val="Real_NPV1"/>
      <sheetName val="Turnover_USD1"/>
      <sheetName val="Storage_fee_USD1"/>
      <sheetName val="Prod_cost_USD1"/>
      <sheetName val="Purchase_USD1"/>
      <sheetName val="BALANCE_SHEET1"/>
      <sheetName val="Storage_fee1"/>
      <sheetName val="Prod_cost1"/>
      <sheetName val="BS_USD"/>
      <sheetName val="P&amp;L_USD"/>
      <sheetName val="P&amp;L_refinery"/>
      <sheetName val="P&amp;L_storage"/>
      <sheetName val="CF_USD"/>
      <sheetName val="NPV_USD"/>
      <sheetName val="Real_NPV"/>
      <sheetName val="Turnover_USD"/>
      <sheetName val="Storage_fee_USD"/>
      <sheetName val="Prod_cost_USD"/>
      <sheetName val="Purchase_USD"/>
      <sheetName val="BALANCE_SHEET"/>
      <sheetName val="Storage_fee"/>
      <sheetName val="Prod_cost"/>
      <sheetName val="Prüfung"/>
      <sheetName val="Navision"/>
      <sheetName val="Ex rates"/>
      <sheetName val="ActCst"/>
      <sheetName val="BgtCst"/>
      <sheetName val="FcstCst"/>
      <sheetName val="Gdata1"/>
      <sheetName val="mdata"/>
      <sheetName val="KPIs"/>
      <sheetName val="BgtPhy"/>
      <sheetName val="FctsPhy"/>
      <sheetName val="Budget 05"/>
      <sheetName val="Contents"/>
      <sheetName val="Plan de compte général "/>
      <sheetName val="BS_USD3"/>
      <sheetName val="P&amp;L_USD3"/>
      <sheetName val="P&amp;L_refinery3"/>
      <sheetName val="P&amp;L_storage3"/>
      <sheetName val="CF_USD3"/>
      <sheetName val="NPV_USD3"/>
      <sheetName val="Real_NPV3"/>
      <sheetName val="Turnover_USD3"/>
      <sheetName val="Storage_fee_USD3"/>
      <sheetName val="Prod_cost_USD3"/>
      <sheetName val="Purchase_USD3"/>
      <sheetName val="BALANCE_SHEET3"/>
      <sheetName val="Storage_fee3"/>
      <sheetName val="Prod_cost3"/>
      <sheetName val="BS_USD2"/>
      <sheetName val="P&amp;L_USD2"/>
      <sheetName val="P&amp;L_refinery2"/>
      <sheetName val="P&amp;L_storage2"/>
      <sheetName val="CF_USD2"/>
      <sheetName val="NPV_USD2"/>
      <sheetName val="Real_NPV2"/>
      <sheetName val="Turnover_USD2"/>
      <sheetName val="Storage_fee_USD2"/>
      <sheetName val="Prod_cost_USD2"/>
      <sheetName val="Purchase_USD2"/>
      <sheetName val="BALANCE_SHEET2"/>
      <sheetName val="Storage_fee2"/>
      <sheetName val="Prod_cost2"/>
      <sheetName val="BS_USD4"/>
      <sheetName val="P&amp;L_USD4"/>
      <sheetName val="P&amp;L_refinery4"/>
      <sheetName val="P&amp;L_storage4"/>
      <sheetName val="CF_USD4"/>
      <sheetName val="NPV_USD4"/>
      <sheetName val="Real_NPV4"/>
      <sheetName val="Turnover_USD4"/>
      <sheetName val="Storage_fee_USD4"/>
      <sheetName val="Prod_cost_USD4"/>
      <sheetName val="Purchase_USD4"/>
      <sheetName val="BALANCE_SHEET4"/>
      <sheetName val="Storage_fee4"/>
      <sheetName val="Prod_cost4"/>
      <sheetName val="liste"/>
      <sheetName val="Purchases"/>
      <sheetName val="prod June 2010"/>
      <sheetName val="detail analysis"/>
      <sheetName val="P&amp;L  Conso 2014"/>
      <sheetName val="Budget P&amp;L  Conso "/>
      <sheetName val="Analyse P&amp;L  Conso Budg 13 14"/>
      <sheetName val="P&amp;L analytique 2014"/>
      <sheetName val="Budget P&amp;L  Conso 2014"/>
      <sheetName val="P&amp;L  Conso 2013"/>
      <sheetName val="CR HELLOPRO DEV 2013"/>
      <sheetName val="CR Argus 2013"/>
      <sheetName val="Budget P&amp;L analytique 2014"/>
      <sheetName val="P&amp;L analytique 2013"/>
      <sheetName val="CR 2013 GC"/>
      <sheetName val="CA par h prod"/>
      <sheetName val="h prod 14"/>
      <sheetName val="CA par effectif 14 "/>
      <sheetName val="CR Conso 2013"/>
      <sheetName val="CR holding"/>
      <sheetName val="Décomposit° stru 2013"/>
      <sheetName val="FG VV 2013 en € "/>
      <sheetName val="TWO 2013 en € "/>
      <sheetName val=" FG MC 2013 en € "/>
      <sheetName val="Analyse CA par eff 10 11 12"/>
      <sheetName val="Analyse ratio h prod 10 11 12"/>
      <sheetName val="Synth tx fonctionnel"/>
      <sheetName val="tx fonctionnel  11 budget 12"/>
      <sheetName val="Eff prod"/>
      <sheetName val="COUT AUTRES"/>
      <sheetName val="Table"/>
      <sheetName val="TA "/>
      <sheetName val="TA"/>
      <sheetName val="BS_USD5"/>
      <sheetName val="P&amp;L_USD5"/>
      <sheetName val="P&amp;L_refinery5"/>
      <sheetName val="P&amp;L_storage5"/>
      <sheetName val="CF_USD5"/>
      <sheetName val="NPV_USD5"/>
      <sheetName val="Real_NPV5"/>
      <sheetName val="Turnover_USD5"/>
      <sheetName val="Storage_fee_USD5"/>
      <sheetName val="Prod_cost_USD5"/>
      <sheetName val="Purchase_USD5"/>
      <sheetName val="BALANCE_SHEET5"/>
      <sheetName val="Storage_fee5"/>
      <sheetName val="Prod_cost5"/>
      <sheetName val="P&amp;L__Conso_2014"/>
      <sheetName val="Budget_P&amp;L__Conso_"/>
      <sheetName val="Analyse_P&amp;L__Conso_Budg_13_14"/>
      <sheetName val="P&amp;L_analytique_2014"/>
      <sheetName val="Budget_P&amp;L__Conso_2014"/>
      <sheetName val="P&amp;L__Conso_2013"/>
      <sheetName val="CR_HELLOPRO_DEV_2013"/>
      <sheetName val="CR_Argus_2013"/>
      <sheetName val="Budget_P&amp;L_analytique_2014"/>
      <sheetName val="P&amp;L_analytique_2013"/>
      <sheetName val="CR_2013_GC"/>
      <sheetName val="CA_par_h_prod"/>
      <sheetName val="h_prod_14"/>
      <sheetName val="CA_par_effectif_14_"/>
      <sheetName val="CR_Conso_2013"/>
      <sheetName val="CR_holding"/>
      <sheetName val="Décomposit°_stru_2013"/>
      <sheetName val="FG_VV_2013_en_€_"/>
      <sheetName val="TWO_2013_en_€_"/>
      <sheetName val="_FG_MC_2013_en_€_"/>
      <sheetName val="Analyse_CA_par_eff_10_11_12"/>
      <sheetName val="Analyse_ratio_h_prod_10_11_12"/>
      <sheetName val="Synth_tx_fonctionnel"/>
      <sheetName val="tx_fonctionnel__11_budget_12"/>
      <sheetName val="Eff_prod"/>
      <sheetName val="COUT_AUTRES"/>
      <sheetName val="TA_"/>
      <sheetName val="BS_USD6"/>
      <sheetName val="P&amp;L_USD6"/>
      <sheetName val="P&amp;L_refinery6"/>
      <sheetName val="P&amp;L_storage6"/>
      <sheetName val="CF_USD6"/>
      <sheetName val="NPV_USD6"/>
      <sheetName val="Real_NPV6"/>
      <sheetName val="Turnover_USD6"/>
      <sheetName val="Storage_fee_USD6"/>
      <sheetName val="Prod_cost_USD6"/>
      <sheetName val="Purchase_USD6"/>
      <sheetName val="BALANCE_SHEET6"/>
      <sheetName val="Storage_fee6"/>
      <sheetName val="Prod_cost6"/>
      <sheetName val="P&amp;L__Conso_20141"/>
      <sheetName val="Budget_P&amp;L__Conso_1"/>
      <sheetName val="Analyse_P&amp;L__Conso_Budg_13_141"/>
      <sheetName val="P&amp;L_analytique_20141"/>
      <sheetName val="Budget_P&amp;L__Conso_20141"/>
      <sheetName val="P&amp;L__Conso_20131"/>
      <sheetName val="CR_HELLOPRO_DEV_20131"/>
      <sheetName val="CR_Argus_20131"/>
      <sheetName val="Budget_P&amp;L_analytique_20141"/>
      <sheetName val="P&amp;L_analytique_20131"/>
      <sheetName val="CR_2013_GC1"/>
      <sheetName val="CA_par_h_prod1"/>
      <sheetName val="h_prod_141"/>
      <sheetName val="CA_par_effectif_14_1"/>
      <sheetName val="CR_Conso_20131"/>
      <sheetName val="CR_holding1"/>
      <sheetName val="Décomposit°_stru_20131"/>
      <sheetName val="FG_VV_2013_en_€_1"/>
      <sheetName val="TWO_2013_en_€_1"/>
      <sheetName val="_FG_MC_2013_en_€_1"/>
      <sheetName val="Analyse_CA_par_eff_10_11_121"/>
      <sheetName val="Analyse_ratio_h_prod_10_11_121"/>
      <sheetName val="Synth_tx_fonctionnel1"/>
      <sheetName val="tx_fonctionnel__11_budget_121"/>
      <sheetName val="Eff_prod1"/>
      <sheetName val="COUT_AUTRES1"/>
      <sheetName val="TA_1"/>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row r="8">
          <cell r="C8">
            <v>0.09</v>
          </cell>
        </row>
        <row r="9">
          <cell r="C9">
            <v>5</v>
          </cell>
        </row>
        <row r="10">
          <cell r="C10">
            <v>1</v>
          </cell>
        </row>
        <row r="11">
          <cell r="C11">
            <v>36525</v>
          </cell>
        </row>
        <row r="16">
          <cell r="C16">
            <v>8355504851.0942059</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s"/>
      <sheetName val="BILAN BIS"/>
      <sheetName val="Bilan"/>
      <sheetName val="CdR"/>
      <sheetName val="CdR_f°"/>
      <sheetName val="Tab_Flux"/>
      <sheetName val="Var°KPropre"/>
      <sheetName val="IBS"/>
      <sheetName val="BSe"/>
      <sheetName val="ISe"/>
      <sheetName val="CFSe"/>
      <sheetName val="SESe"/>
      <sheetName val="BS"/>
      <sheetName val="PL"/>
      <sheetName val="Bal_07"/>
      <sheetName val="bal07"/>
      <sheetName val="BalExp"/>
      <sheetName val="RésultatFiscal"/>
      <sheetName val="TabAmort°"/>
      <sheetName val="TabImmo"/>
      <sheetName val="Frns"/>
      <sheetName val="Impôts"/>
      <sheetName val="detail bilan"/>
      <sheetName val="DétailsDesCharges"/>
      <sheetName val="Stock"/>
      <sheetName val="Trés"/>
      <sheetName val="Trés%"/>
      <sheetName val="Assumptions"/>
      <sheetName val="Artik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1">
          <cell r="A1" t="str">
            <v>COMPTES</v>
          </cell>
          <cell r="B1" t="str">
            <v>INTITULE</v>
          </cell>
          <cell r="C1" t="str">
            <v>DEBIT</v>
          </cell>
          <cell r="D1" t="str">
            <v>CREDIT</v>
          </cell>
          <cell r="E1" t="str">
            <v>SOLDE</v>
          </cell>
        </row>
        <row r="2">
          <cell r="A2">
            <v>101000</v>
          </cell>
          <cell r="B2" t="str">
            <v>CAPITAL</v>
          </cell>
          <cell r="C2">
            <v>0</v>
          </cell>
          <cell r="D2">
            <v>2000000</v>
          </cell>
          <cell r="E2">
            <v>-2000000</v>
          </cell>
        </row>
        <row r="3">
          <cell r="A3">
            <v>139900</v>
          </cell>
          <cell r="B3" t="str">
            <v>IMPOT DIFFERE</v>
          </cell>
          <cell r="C3">
            <v>16025307.699999999</v>
          </cell>
          <cell r="D3">
            <v>0</v>
          </cell>
          <cell r="E3">
            <v>16025307.699999999</v>
          </cell>
        </row>
        <row r="4">
          <cell r="A4">
            <v>181000</v>
          </cell>
          <cell r="B4" t="str">
            <v>COMPTE DE LIAISON ETABLISSEMEN</v>
          </cell>
          <cell r="C4">
            <v>0</v>
          </cell>
          <cell r="D4">
            <v>128219454.55</v>
          </cell>
          <cell r="E4">
            <v>-128219454.55</v>
          </cell>
        </row>
        <row r="5">
          <cell r="A5">
            <v>205100</v>
          </cell>
          <cell r="B5" t="str">
            <v>LICENCE INFORMATIQUE: XP PRO -</v>
          </cell>
          <cell r="C5">
            <v>1539000</v>
          </cell>
          <cell r="D5">
            <v>0</v>
          </cell>
          <cell r="E5">
            <v>1539000</v>
          </cell>
        </row>
        <row r="6">
          <cell r="A6">
            <v>218200</v>
          </cell>
          <cell r="B6" t="str">
            <v>MATERIEL DE TRANSPORT</v>
          </cell>
          <cell r="C6">
            <v>24000000</v>
          </cell>
          <cell r="D6">
            <v>0</v>
          </cell>
          <cell r="E6">
            <v>24000000</v>
          </cell>
        </row>
        <row r="7">
          <cell r="A7">
            <v>218300</v>
          </cell>
          <cell r="B7" t="str">
            <v>MATERIEL  INFORMATIQUE</v>
          </cell>
          <cell r="C7">
            <v>6120000</v>
          </cell>
          <cell r="D7">
            <v>0</v>
          </cell>
          <cell r="E7">
            <v>6120000</v>
          </cell>
        </row>
        <row r="8">
          <cell r="A8">
            <v>280510</v>
          </cell>
          <cell r="B8" t="str">
            <v>AMORT LOGICIEL INFORMATIQUE</v>
          </cell>
          <cell r="C8">
            <v>42750</v>
          </cell>
          <cell r="D8">
            <v>75076.02</v>
          </cell>
          <cell r="E8">
            <v>-32326.02</v>
          </cell>
        </row>
        <row r="9">
          <cell r="A9">
            <v>281820</v>
          </cell>
          <cell r="B9" t="str">
            <v>AMORT. VEHICULES</v>
          </cell>
          <cell r="C9">
            <v>1000000</v>
          </cell>
          <cell r="D9">
            <v>1641095.89</v>
          </cell>
          <cell r="E9">
            <v>-641095.89</v>
          </cell>
        </row>
        <row r="10">
          <cell r="A10">
            <v>281830</v>
          </cell>
          <cell r="B10" t="str">
            <v>AMORT MATERIEL INFORMATIQUE</v>
          </cell>
          <cell r="C10">
            <v>250907.25</v>
          </cell>
          <cell r="D10">
            <v>411762.86</v>
          </cell>
          <cell r="E10">
            <v>-160855.60999999999</v>
          </cell>
        </row>
        <row r="11">
          <cell r="A11">
            <v>444000</v>
          </cell>
          <cell r="B11" t="str">
            <v>ETAT IMPOTS SUR LES BENEFICES</v>
          </cell>
          <cell r="C11">
            <v>83335</v>
          </cell>
          <cell r="D11">
            <v>0</v>
          </cell>
          <cell r="E11">
            <v>83335</v>
          </cell>
        </row>
        <row r="12">
          <cell r="A12">
            <v>445400</v>
          </cell>
          <cell r="B12" t="str">
            <v>TVA DEDUCTIBLE</v>
          </cell>
          <cell r="C12">
            <v>2226868.65</v>
          </cell>
          <cell r="D12">
            <v>753300</v>
          </cell>
          <cell r="E12">
            <v>1473568.65</v>
          </cell>
        </row>
        <row r="13">
          <cell r="A13">
            <v>445520</v>
          </cell>
          <cell r="B13" t="str">
            <v>TVA A IMPUTER SUR DECLARATIONS</v>
          </cell>
          <cell r="C13">
            <v>2445217.9900000002</v>
          </cell>
          <cell r="D13">
            <v>0</v>
          </cell>
          <cell r="E13">
            <v>2445217.9900000002</v>
          </cell>
        </row>
        <row r="14">
          <cell r="A14">
            <v>451300</v>
          </cell>
          <cell r="B14" t="str">
            <v>AVANA RESOURCES</v>
          </cell>
          <cell r="C14">
            <v>30376954.710000001</v>
          </cell>
          <cell r="D14">
            <v>62489411.200000003</v>
          </cell>
          <cell r="E14">
            <v>-32112456.489999998</v>
          </cell>
        </row>
        <row r="15">
          <cell r="A15">
            <v>467001</v>
          </cell>
          <cell r="B15" t="str">
            <v>DEBITEURS DIVERS</v>
          </cell>
          <cell r="C15">
            <v>23611200</v>
          </cell>
          <cell r="D15">
            <v>0</v>
          </cell>
          <cell r="E15">
            <v>23611200</v>
          </cell>
        </row>
        <row r="16">
          <cell r="A16">
            <v>511000</v>
          </cell>
          <cell r="B16" t="str">
            <v>BMOI EN ARIARY</v>
          </cell>
          <cell r="C16">
            <v>73064858.849999994</v>
          </cell>
          <cell r="D16">
            <v>58174229.299999997</v>
          </cell>
          <cell r="E16">
            <v>14890629.550000001</v>
          </cell>
        </row>
        <row r="17">
          <cell r="A17">
            <v>512000</v>
          </cell>
          <cell r="B17" t="str">
            <v>BMOI EN DOLLAR</v>
          </cell>
          <cell r="C17">
            <v>103784896.59</v>
          </cell>
          <cell r="D17">
            <v>73498500</v>
          </cell>
          <cell r="E17">
            <v>30286396.59</v>
          </cell>
        </row>
        <row r="18">
          <cell r="A18">
            <v>602000</v>
          </cell>
          <cell r="B18" t="str">
            <v>ACHATS STOCKES AUTRES APPROV.</v>
          </cell>
          <cell r="C18">
            <v>12500</v>
          </cell>
          <cell r="D18">
            <v>0</v>
          </cell>
          <cell r="E18">
            <v>12500</v>
          </cell>
        </row>
        <row r="19">
          <cell r="A19">
            <v>602100</v>
          </cell>
          <cell r="B19" t="str">
            <v>MATIERES CONSOMMABLES</v>
          </cell>
          <cell r="C19">
            <v>25000</v>
          </cell>
          <cell r="D19">
            <v>0</v>
          </cell>
          <cell r="E19">
            <v>25000</v>
          </cell>
        </row>
        <row r="20">
          <cell r="A20">
            <v>602200</v>
          </cell>
          <cell r="B20" t="str">
            <v>FOURNITURES CONSOMMABLES</v>
          </cell>
          <cell r="C20">
            <v>29000</v>
          </cell>
          <cell r="D20">
            <v>0</v>
          </cell>
          <cell r="E20">
            <v>29000</v>
          </cell>
        </row>
        <row r="21">
          <cell r="A21">
            <v>602230</v>
          </cell>
          <cell r="B21" t="str">
            <v>FOURNITURES D'ATELIER / USINES</v>
          </cell>
          <cell r="C21">
            <v>1379500</v>
          </cell>
          <cell r="D21">
            <v>0</v>
          </cell>
          <cell r="E21">
            <v>1379500</v>
          </cell>
        </row>
        <row r="22">
          <cell r="A22">
            <v>606100</v>
          </cell>
          <cell r="B22" t="str">
            <v>FOURNITURES NON STOCK. EAU ENE</v>
          </cell>
          <cell r="C22">
            <v>579000</v>
          </cell>
          <cell r="D22">
            <v>0</v>
          </cell>
          <cell r="E22">
            <v>579000</v>
          </cell>
        </row>
        <row r="23">
          <cell r="A23">
            <v>606120</v>
          </cell>
          <cell r="B23" t="str">
            <v>EAU &amp; ELECTRICITE</v>
          </cell>
          <cell r="C23">
            <v>217008.5</v>
          </cell>
          <cell r="D23">
            <v>0</v>
          </cell>
          <cell r="E23">
            <v>217008.5</v>
          </cell>
        </row>
        <row r="24">
          <cell r="A24">
            <v>606130</v>
          </cell>
          <cell r="B24" t="str">
            <v>GAZ ET CARBURANTS</v>
          </cell>
          <cell r="C24">
            <v>139700</v>
          </cell>
          <cell r="D24">
            <v>0</v>
          </cell>
          <cell r="E24">
            <v>139700</v>
          </cell>
        </row>
        <row r="25">
          <cell r="A25">
            <v>606300</v>
          </cell>
          <cell r="B25" t="str">
            <v>FOURNIT. ENTRETIEN &amp; PETIT EQU</v>
          </cell>
          <cell r="C25">
            <v>53247</v>
          </cell>
          <cell r="D25">
            <v>0</v>
          </cell>
          <cell r="E25">
            <v>53247</v>
          </cell>
        </row>
        <row r="26">
          <cell r="A26">
            <v>606320</v>
          </cell>
          <cell r="B26" t="str">
            <v>PRODUITS D'ENTRETIEN DIVERS</v>
          </cell>
          <cell r="C26">
            <v>2460</v>
          </cell>
          <cell r="D26">
            <v>0</v>
          </cell>
          <cell r="E26">
            <v>2460</v>
          </cell>
        </row>
        <row r="27">
          <cell r="A27">
            <v>606400</v>
          </cell>
          <cell r="B27" t="str">
            <v>FOURNITURES ADMINISTRATIVES</v>
          </cell>
          <cell r="C27">
            <v>810039.71</v>
          </cell>
          <cell r="D27">
            <v>0</v>
          </cell>
          <cell r="E27">
            <v>810039.71</v>
          </cell>
        </row>
        <row r="28">
          <cell r="A28">
            <v>606410</v>
          </cell>
          <cell r="B28" t="str">
            <v>AUTRES FOURNITURES &amp; MAT DE BU</v>
          </cell>
          <cell r="C28">
            <v>407750</v>
          </cell>
          <cell r="D28">
            <v>0</v>
          </cell>
          <cell r="E28">
            <v>407750</v>
          </cell>
        </row>
        <row r="29">
          <cell r="A29">
            <v>606500</v>
          </cell>
          <cell r="B29" t="str">
            <v>ACHATS SPECIAUX</v>
          </cell>
          <cell r="C29">
            <v>52500</v>
          </cell>
          <cell r="D29">
            <v>0</v>
          </cell>
          <cell r="E29">
            <v>52500</v>
          </cell>
        </row>
        <row r="30">
          <cell r="A30">
            <v>606510</v>
          </cell>
          <cell r="B30" t="str">
            <v>EQUIPEMENT DE TERRAIN</v>
          </cell>
          <cell r="C30">
            <v>1645399</v>
          </cell>
          <cell r="D30">
            <v>0</v>
          </cell>
          <cell r="E30">
            <v>1645399</v>
          </cell>
        </row>
        <row r="31">
          <cell r="A31">
            <v>606520</v>
          </cell>
          <cell r="B31" t="str">
            <v>ACHATS MEDICAMENTS</v>
          </cell>
          <cell r="C31">
            <v>47020</v>
          </cell>
          <cell r="D31">
            <v>0</v>
          </cell>
          <cell r="E31">
            <v>47020</v>
          </cell>
        </row>
        <row r="32">
          <cell r="A32">
            <v>606600</v>
          </cell>
          <cell r="B32" t="str">
            <v>DATA ROOM</v>
          </cell>
          <cell r="C32">
            <v>4599859</v>
          </cell>
          <cell r="D32">
            <v>0</v>
          </cell>
          <cell r="E32">
            <v>4599859</v>
          </cell>
        </row>
        <row r="33">
          <cell r="A33">
            <v>606700</v>
          </cell>
          <cell r="B33" t="str">
            <v>FOURNITURE INFORMATIQUE NON ST</v>
          </cell>
          <cell r="C33">
            <v>193350</v>
          </cell>
          <cell r="D33">
            <v>0</v>
          </cell>
          <cell r="E33">
            <v>193350</v>
          </cell>
        </row>
        <row r="34">
          <cell r="A34">
            <v>613200</v>
          </cell>
          <cell r="B34" t="str">
            <v>LOCATIONS IMMOBILIERES</v>
          </cell>
          <cell r="C34">
            <v>3000000</v>
          </cell>
          <cell r="D34">
            <v>0</v>
          </cell>
          <cell r="E34">
            <v>3000000</v>
          </cell>
        </row>
        <row r="35">
          <cell r="A35">
            <v>615000</v>
          </cell>
          <cell r="B35" t="str">
            <v>ENTRETIEN ET REPARATIONS</v>
          </cell>
          <cell r="C35">
            <v>1000</v>
          </cell>
          <cell r="D35">
            <v>0</v>
          </cell>
          <cell r="E35">
            <v>1000</v>
          </cell>
        </row>
        <row r="36">
          <cell r="A36">
            <v>615200</v>
          </cell>
          <cell r="B36" t="str">
            <v>SUR BIENS IMMOBILIERS</v>
          </cell>
          <cell r="C36">
            <v>245439.14</v>
          </cell>
          <cell r="D36">
            <v>0</v>
          </cell>
          <cell r="E36">
            <v>245439.14</v>
          </cell>
        </row>
        <row r="37">
          <cell r="A37">
            <v>615500</v>
          </cell>
          <cell r="B37" t="str">
            <v>SUR BIENS MOBILIERS</v>
          </cell>
          <cell r="C37">
            <v>3197552.91</v>
          </cell>
          <cell r="D37">
            <v>0</v>
          </cell>
          <cell r="E37">
            <v>3197552.91</v>
          </cell>
        </row>
        <row r="38">
          <cell r="A38">
            <v>615600</v>
          </cell>
          <cell r="B38" t="str">
            <v>MAINTENANCE</v>
          </cell>
          <cell r="C38">
            <v>14000</v>
          </cell>
          <cell r="D38">
            <v>0</v>
          </cell>
          <cell r="E38">
            <v>14000</v>
          </cell>
        </row>
        <row r="39">
          <cell r="A39">
            <v>615700</v>
          </cell>
          <cell r="B39" t="str">
            <v>ENTRETIEN ET REPARATION INFORM</v>
          </cell>
          <cell r="C39">
            <v>1032000</v>
          </cell>
          <cell r="D39">
            <v>0</v>
          </cell>
          <cell r="E39">
            <v>1032000</v>
          </cell>
        </row>
        <row r="40">
          <cell r="A40">
            <v>616000</v>
          </cell>
          <cell r="B40" t="str">
            <v>PRIMES D'ASSURANCE</v>
          </cell>
          <cell r="C40">
            <v>83480.259999999995</v>
          </cell>
          <cell r="D40">
            <v>0</v>
          </cell>
          <cell r="E40">
            <v>83480.259999999995</v>
          </cell>
        </row>
        <row r="41">
          <cell r="A41">
            <v>616100</v>
          </cell>
          <cell r="B41" t="str">
            <v>MULTIRISQUES</v>
          </cell>
          <cell r="C41">
            <v>328621.53999999998</v>
          </cell>
          <cell r="D41">
            <v>0</v>
          </cell>
          <cell r="E41">
            <v>328621.53999999998</v>
          </cell>
        </row>
        <row r="42">
          <cell r="A42">
            <v>616400</v>
          </cell>
          <cell r="B42" t="str">
            <v>RISQUES D'EXPLOITATION</v>
          </cell>
          <cell r="C42">
            <v>21053.62</v>
          </cell>
          <cell r="D42">
            <v>0</v>
          </cell>
          <cell r="E42">
            <v>21053.62</v>
          </cell>
        </row>
        <row r="43">
          <cell r="A43">
            <v>618100</v>
          </cell>
          <cell r="B43" t="str">
            <v>DOCUMENTATION GENERALE</v>
          </cell>
          <cell r="C43">
            <v>118193</v>
          </cell>
          <cell r="D43">
            <v>0</v>
          </cell>
          <cell r="E43">
            <v>118193</v>
          </cell>
        </row>
        <row r="44">
          <cell r="A44">
            <v>618300</v>
          </cell>
          <cell r="B44" t="str">
            <v>DOCUMENTATION TECHNIQUE</v>
          </cell>
          <cell r="C44">
            <v>151250</v>
          </cell>
          <cell r="D44">
            <v>0</v>
          </cell>
          <cell r="E44">
            <v>151250</v>
          </cell>
        </row>
        <row r="45">
          <cell r="A45">
            <v>621000</v>
          </cell>
          <cell r="B45" t="str">
            <v>PERSONNEL EXTERIEUR A L'ENTREP</v>
          </cell>
          <cell r="C45">
            <v>155000</v>
          </cell>
          <cell r="D45">
            <v>0</v>
          </cell>
          <cell r="E45">
            <v>155000</v>
          </cell>
        </row>
        <row r="46">
          <cell r="A46">
            <v>622200</v>
          </cell>
          <cell r="B46" t="str">
            <v>HONORAIRES</v>
          </cell>
          <cell r="C46">
            <v>4125000</v>
          </cell>
          <cell r="D46">
            <v>0</v>
          </cell>
          <cell r="E46">
            <v>4125000</v>
          </cell>
        </row>
        <row r="47">
          <cell r="A47">
            <v>622600</v>
          </cell>
          <cell r="B47" t="str">
            <v>HONORAIRES</v>
          </cell>
          <cell r="C47">
            <v>4600000</v>
          </cell>
          <cell r="D47">
            <v>0</v>
          </cell>
          <cell r="E47">
            <v>4600000</v>
          </cell>
        </row>
        <row r="48">
          <cell r="A48">
            <v>622700</v>
          </cell>
          <cell r="B48" t="str">
            <v>FRAIS D'ACTES ET DE CONTENTIEU</v>
          </cell>
          <cell r="C48">
            <v>12500</v>
          </cell>
          <cell r="D48">
            <v>0</v>
          </cell>
          <cell r="E48">
            <v>12500</v>
          </cell>
        </row>
        <row r="49">
          <cell r="A49">
            <v>623000</v>
          </cell>
          <cell r="B49" t="str">
            <v>PUBLICITE PUBLICAT. RELAT. PUB</v>
          </cell>
          <cell r="C49">
            <v>619206</v>
          </cell>
          <cell r="D49">
            <v>0</v>
          </cell>
          <cell r="E49">
            <v>619206</v>
          </cell>
        </row>
        <row r="50">
          <cell r="A50">
            <v>623100</v>
          </cell>
          <cell r="B50" t="str">
            <v>ANNONCES ET INSERTIONS</v>
          </cell>
          <cell r="C50">
            <v>11000</v>
          </cell>
          <cell r="D50">
            <v>0</v>
          </cell>
          <cell r="E50">
            <v>11000</v>
          </cell>
        </row>
        <row r="51">
          <cell r="A51">
            <v>623800</v>
          </cell>
          <cell r="B51" t="str">
            <v>DIVERS (POURBOIRES, DONS COURA</v>
          </cell>
          <cell r="C51">
            <v>17250</v>
          </cell>
          <cell r="D51">
            <v>0</v>
          </cell>
          <cell r="E51">
            <v>17250</v>
          </cell>
        </row>
        <row r="52">
          <cell r="A52">
            <v>624100</v>
          </cell>
          <cell r="B52" t="str">
            <v>TRANSPORTS SUR ACHATS</v>
          </cell>
          <cell r="C52">
            <v>57500</v>
          </cell>
          <cell r="D52">
            <v>0</v>
          </cell>
          <cell r="E52">
            <v>57500</v>
          </cell>
        </row>
        <row r="53">
          <cell r="A53">
            <v>624800</v>
          </cell>
          <cell r="B53" t="str">
            <v>DIVERS</v>
          </cell>
          <cell r="C53">
            <v>353100</v>
          </cell>
          <cell r="D53">
            <v>0</v>
          </cell>
          <cell r="E53">
            <v>353100</v>
          </cell>
        </row>
        <row r="54">
          <cell r="A54">
            <v>625000</v>
          </cell>
          <cell r="B54" t="str">
            <v>DEPLACEM. MISSIONS ET RECEPTIO</v>
          </cell>
          <cell r="C54">
            <v>10018300</v>
          </cell>
          <cell r="D54">
            <v>4561200</v>
          </cell>
          <cell r="E54">
            <v>5457100</v>
          </cell>
        </row>
        <row r="55">
          <cell r="A55">
            <v>625710</v>
          </cell>
          <cell r="B55" t="str">
            <v>REPRESENTATION RECHERCHE</v>
          </cell>
          <cell r="C55">
            <v>48550</v>
          </cell>
          <cell r="D55">
            <v>0</v>
          </cell>
          <cell r="E55">
            <v>48550</v>
          </cell>
        </row>
        <row r="56">
          <cell r="A56">
            <v>626100</v>
          </cell>
          <cell r="B56" t="str">
            <v>AFFRANCHISSEMENT</v>
          </cell>
          <cell r="C56">
            <v>12100</v>
          </cell>
          <cell r="D56">
            <v>0</v>
          </cell>
          <cell r="E56">
            <v>12100</v>
          </cell>
        </row>
        <row r="57">
          <cell r="A57">
            <v>626200</v>
          </cell>
          <cell r="B57" t="str">
            <v>TELMA</v>
          </cell>
          <cell r="C57">
            <v>260153.5</v>
          </cell>
          <cell r="D57">
            <v>0</v>
          </cell>
          <cell r="E57">
            <v>260153.5</v>
          </cell>
        </row>
        <row r="58">
          <cell r="A58">
            <v>626300</v>
          </cell>
          <cell r="B58" t="str">
            <v>ORANGE</v>
          </cell>
          <cell r="C58">
            <v>2044983.76</v>
          </cell>
          <cell r="D58">
            <v>0</v>
          </cell>
          <cell r="E58">
            <v>2044983.76</v>
          </cell>
        </row>
        <row r="59">
          <cell r="A59">
            <v>626400</v>
          </cell>
          <cell r="B59" t="str">
            <v>CELTEL</v>
          </cell>
          <cell r="C59">
            <v>1306451.6000000001</v>
          </cell>
          <cell r="D59">
            <v>0</v>
          </cell>
          <cell r="E59">
            <v>1306451.6000000001</v>
          </cell>
        </row>
        <row r="60">
          <cell r="A60">
            <v>626600</v>
          </cell>
          <cell r="B60" t="str">
            <v>PAOSITRA</v>
          </cell>
          <cell r="C60">
            <v>32750</v>
          </cell>
          <cell r="D60">
            <v>0</v>
          </cell>
          <cell r="E60">
            <v>32750</v>
          </cell>
        </row>
        <row r="61">
          <cell r="A61">
            <v>627000</v>
          </cell>
          <cell r="B61" t="str">
            <v>SERVICES BANCAIRES ET ASSIMILE</v>
          </cell>
          <cell r="C61">
            <v>804604.5</v>
          </cell>
          <cell r="D61">
            <v>0</v>
          </cell>
          <cell r="E61">
            <v>804604.5</v>
          </cell>
        </row>
        <row r="62">
          <cell r="A62">
            <v>627800</v>
          </cell>
          <cell r="B62" t="str">
            <v>AUTRES FRAIS &amp; COMM. PREST. SE</v>
          </cell>
          <cell r="C62">
            <v>510899.44</v>
          </cell>
          <cell r="D62">
            <v>0</v>
          </cell>
          <cell r="E62">
            <v>510899.44</v>
          </cell>
        </row>
        <row r="63">
          <cell r="A63">
            <v>628000</v>
          </cell>
          <cell r="B63" t="str">
            <v>DIVERS</v>
          </cell>
          <cell r="C63">
            <v>171545</v>
          </cell>
          <cell r="D63">
            <v>0</v>
          </cell>
          <cell r="E63">
            <v>171545</v>
          </cell>
        </row>
        <row r="64">
          <cell r="A64">
            <v>628110</v>
          </cell>
          <cell r="B64" t="str">
            <v>CERTIFICATION-LEGALISATION</v>
          </cell>
          <cell r="C64">
            <v>13150</v>
          </cell>
          <cell r="D64">
            <v>0</v>
          </cell>
          <cell r="E64">
            <v>13150</v>
          </cell>
        </row>
        <row r="65">
          <cell r="A65">
            <v>628120</v>
          </cell>
          <cell r="B65" t="str">
            <v>PHOTOCOPIES DIVERSES</v>
          </cell>
          <cell r="C65">
            <v>217900</v>
          </cell>
          <cell r="D65">
            <v>0</v>
          </cell>
          <cell r="E65">
            <v>217900</v>
          </cell>
        </row>
        <row r="66">
          <cell r="A66">
            <v>632200</v>
          </cell>
          <cell r="B66" t="str">
            <v>DROITS ET TAXES D'INSCRIPTION</v>
          </cell>
          <cell r="C66">
            <v>296000</v>
          </cell>
          <cell r="D66">
            <v>0</v>
          </cell>
          <cell r="E66">
            <v>296000</v>
          </cell>
        </row>
        <row r="67">
          <cell r="A67">
            <v>633800</v>
          </cell>
          <cell r="B67" t="str">
            <v>AUTRES: TIMBRES FISCAUX-LEGALI</v>
          </cell>
          <cell r="C67">
            <v>18400</v>
          </cell>
          <cell r="D67">
            <v>0</v>
          </cell>
          <cell r="E67">
            <v>18400</v>
          </cell>
        </row>
        <row r="68">
          <cell r="A68">
            <v>635000</v>
          </cell>
          <cell r="B68" t="str">
            <v>AUTRES IMPOTS TAXES &amp; VERS. AS</v>
          </cell>
          <cell r="C68">
            <v>46200</v>
          </cell>
          <cell r="D68">
            <v>0</v>
          </cell>
          <cell r="E68">
            <v>46200</v>
          </cell>
        </row>
        <row r="69">
          <cell r="A69">
            <v>635200</v>
          </cell>
          <cell r="B69" t="str">
            <v>TAXES SUR CA NON RECUPERABLES</v>
          </cell>
          <cell r="C69">
            <v>91150</v>
          </cell>
          <cell r="D69">
            <v>0</v>
          </cell>
          <cell r="E69">
            <v>91150</v>
          </cell>
        </row>
        <row r="70">
          <cell r="A70">
            <v>635400</v>
          </cell>
          <cell r="B70" t="str">
            <v>DROITS D'ENREGISTREMENT ET TIM</v>
          </cell>
          <cell r="C70">
            <v>66000</v>
          </cell>
          <cell r="D70">
            <v>0</v>
          </cell>
          <cell r="E70">
            <v>66000</v>
          </cell>
        </row>
        <row r="71">
          <cell r="A71">
            <v>635410</v>
          </cell>
          <cell r="B71" t="str">
            <v>DROIT DE MUTATION</v>
          </cell>
          <cell r="C71">
            <v>400250</v>
          </cell>
          <cell r="D71">
            <v>0</v>
          </cell>
          <cell r="E71">
            <v>400250</v>
          </cell>
        </row>
        <row r="72">
          <cell r="A72">
            <v>637800</v>
          </cell>
          <cell r="B72" t="str">
            <v>TAXES DIVERSES</v>
          </cell>
          <cell r="C72">
            <v>19000</v>
          </cell>
          <cell r="D72">
            <v>0</v>
          </cell>
          <cell r="E72">
            <v>19000</v>
          </cell>
        </row>
        <row r="73">
          <cell r="A73">
            <v>641100</v>
          </cell>
          <cell r="B73" t="str">
            <v>SALAIRES APPOINT. COMMIS. DE B</v>
          </cell>
          <cell r="C73">
            <v>15459114.880000001</v>
          </cell>
          <cell r="D73">
            <v>0</v>
          </cell>
          <cell r="E73">
            <v>15459114.880000001</v>
          </cell>
        </row>
        <row r="74">
          <cell r="A74">
            <v>641200</v>
          </cell>
          <cell r="B74" t="str">
            <v>CONGES PAYES</v>
          </cell>
          <cell r="C74">
            <v>76104.84</v>
          </cell>
          <cell r="D74">
            <v>0</v>
          </cell>
          <cell r="E74">
            <v>76104.84</v>
          </cell>
        </row>
        <row r="75">
          <cell r="A75">
            <v>641300</v>
          </cell>
          <cell r="B75" t="str">
            <v>PRIMES ET GRATIFICATIONS</v>
          </cell>
          <cell r="C75">
            <v>56561.5</v>
          </cell>
          <cell r="D75">
            <v>0</v>
          </cell>
          <cell r="E75">
            <v>56561.5</v>
          </cell>
        </row>
        <row r="76">
          <cell r="A76">
            <v>641400</v>
          </cell>
          <cell r="B76" t="str">
            <v>INDEMNITES ET AVANTAGES DIVERS</v>
          </cell>
          <cell r="C76">
            <v>2406848.21</v>
          </cell>
          <cell r="D76">
            <v>481370.21</v>
          </cell>
          <cell r="E76">
            <v>1925478</v>
          </cell>
        </row>
        <row r="77">
          <cell r="A77">
            <v>641600</v>
          </cell>
          <cell r="B77" t="str">
            <v>HEURES SUPPLEMENTAIRES</v>
          </cell>
          <cell r="C77">
            <v>181121.86</v>
          </cell>
          <cell r="D77">
            <v>0</v>
          </cell>
          <cell r="E77">
            <v>181121.86</v>
          </cell>
        </row>
        <row r="78">
          <cell r="A78">
            <v>645110</v>
          </cell>
          <cell r="B78" t="str">
            <v>COTSIATIONS PATRONALES CNAPS</v>
          </cell>
          <cell r="C78">
            <v>577359.14</v>
          </cell>
          <cell r="D78">
            <v>0</v>
          </cell>
          <cell r="E78">
            <v>577359.14</v>
          </cell>
        </row>
        <row r="79">
          <cell r="A79">
            <v>645310</v>
          </cell>
          <cell r="B79" t="str">
            <v>COTISATIONS PATRONALES/FUNHECE</v>
          </cell>
          <cell r="C79">
            <v>492000</v>
          </cell>
          <cell r="D79">
            <v>0</v>
          </cell>
          <cell r="E79">
            <v>492000</v>
          </cell>
        </row>
        <row r="80">
          <cell r="A80">
            <v>647500</v>
          </cell>
          <cell r="B80" t="str">
            <v>MEDECINE DU TRAVAIL, PHARMACIE</v>
          </cell>
          <cell r="C80">
            <v>176850</v>
          </cell>
          <cell r="D80">
            <v>0</v>
          </cell>
          <cell r="E80">
            <v>176850</v>
          </cell>
        </row>
        <row r="81">
          <cell r="A81">
            <v>648000</v>
          </cell>
          <cell r="B81" t="str">
            <v>AUTRES CHARGES DE PERSONNEL</v>
          </cell>
          <cell r="C81">
            <v>3355091.79</v>
          </cell>
          <cell r="D81">
            <v>630216.5</v>
          </cell>
          <cell r="E81">
            <v>2724875.29</v>
          </cell>
        </row>
        <row r="82">
          <cell r="A82">
            <v>648100</v>
          </cell>
          <cell r="B82" t="str">
            <v>CANTINE DU PERSONNEL</v>
          </cell>
          <cell r="C82">
            <v>416528</v>
          </cell>
          <cell r="D82">
            <v>0</v>
          </cell>
          <cell r="E82">
            <v>416528</v>
          </cell>
        </row>
        <row r="83">
          <cell r="A83">
            <v>651000</v>
          </cell>
          <cell r="B83" t="str">
            <v>REDEVANC. CONCESS. BREV. LICEN</v>
          </cell>
          <cell r="C83">
            <v>325000</v>
          </cell>
          <cell r="D83">
            <v>0</v>
          </cell>
          <cell r="E83">
            <v>325000</v>
          </cell>
        </row>
        <row r="84">
          <cell r="A84">
            <v>651100</v>
          </cell>
          <cell r="B84" t="str">
            <v>REDEV. CONCESS. BREV, LIC, MAR</v>
          </cell>
          <cell r="C84">
            <v>58000</v>
          </cell>
          <cell r="D84">
            <v>0</v>
          </cell>
          <cell r="E84">
            <v>58000</v>
          </cell>
        </row>
        <row r="85">
          <cell r="A85">
            <v>656100</v>
          </cell>
          <cell r="B85" t="str">
            <v>AMENDES ET PENALITES</v>
          </cell>
          <cell r="C85">
            <v>11800</v>
          </cell>
          <cell r="D85">
            <v>0</v>
          </cell>
          <cell r="E85">
            <v>11800</v>
          </cell>
        </row>
        <row r="86">
          <cell r="A86">
            <v>666000</v>
          </cell>
          <cell r="B86" t="str">
            <v>PERTES DE CHANGE</v>
          </cell>
          <cell r="C86">
            <v>834268.96</v>
          </cell>
          <cell r="D86">
            <v>0</v>
          </cell>
          <cell r="E86">
            <v>834268.96</v>
          </cell>
        </row>
        <row r="87">
          <cell r="A87">
            <v>681100</v>
          </cell>
          <cell r="B87" t="str">
            <v>DOTAT. AUX AMORT. DES IMMOB. C</v>
          </cell>
          <cell r="C87">
            <v>2052858.75</v>
          </cell>
          <cell r="D87">
            <v>1250907.25</v>
          </cell>
          <cell r="E87">
            <v>801951.5</v>
          </cell>
        </row>
        <row r="88">
          <cell r="A88">
            <v>681110</v>
          </cell>
          <cell r="B88" t="str">
            <v>IMMOBILISATIONS INCORPORELLES</v>
          </cell>
          <cell r="C88">
            <v>75076.02</v>
          </cell>
          <cell r="D88">
            <v>42750</v>
          </cell>
          <cell r="E88">
            <v>32326.02</v>
          </cell>
        </row>
        <row r="89">
          <cell r="A89">
            <v>699900</v>
          </cell>
          <cell r="B89" t="str">
            <v>IMPOT DIFFERE</v>
          </cell>
          <cell r="C89">
            <v>0</v>
          </cell>
          <cell r="D89">
            <v>16025307.699999999</v>
          </cell>
          <cell r="E89">
            <v>-16025307.699999999</v>
          </cell>
        </row>
        <row r="90">
          <cell r="A90">
            <v>766000</v>
          </cell>
          <cell r="B90" t="str">
            <v>GAINS DE CHANGE</v>
          </cell>
          <cell r="C90">
            <v>0</v>
          </cell>
          <cell r="D90">
            <v>574476.68999999994</v>
          </cell>
          <cell r="E90">
            <v>-574476.68999999994</v>
          </cell>
        </row>
        <row r="91">
          <cell r="A91">
            <v>6185001</v>
          </cell>
          <cell r="B91" t="str">
            <v>FORMATION DU PERSONNEL</v>
          </cell>
          <cell r="C91">
            <v>384500</v>
          </cell>
          <cell r="D91">
            <v>0</v>
          </cell>
          <cell r="E91">
            <v>384500</v>
          </cell>
        </row>
        <row r="92">
          <cell r="A92" t="str">
            <v>4011TED</v>
          </cell>
          <cell r="B92" t="str">
            <v>TED</v>
          </cell>
          <cell r="C92">
            <v>0</v>
          </cell>
          <cell r="D92">
            <v>3062690</v>
          </cell>
          <cell r="E92">
            <v>-3062690</v>
          </cell>
        </row>
        <row r="93">
          <cell r="A93" t="str">
            <v>467LB</v>
          </cell>
          <cell r="B93" t="str">
            <v>COMPTE CREDITEUR LB</v>
          </cell>
          <cell r="C93">
            <v>1000000</v>
          </cell>
          <cell r="D93">
            <v>1472000</v>
          </cell>
          <cell r="E93">
            <v>-472000</v>
          </cell>
        </row>
        <row r="94">
          <cell r="A94" t="str">
            <v>467SAM</v>
          </cell>
          <cell r="B94" t="str">
            <v>COMPTE CREDITEUR SAM</v>
          </cell>
          <cell r="C94">
            <v>1000000</v>
          </cell>
          <cell r="D94">
            <v>2861500</v>
          </cell>
          <cell r="E94">
            <v>1861500</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7.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4D786-79FA-463F-B1AE-7470CE588A6C}">
  <sheetPr>
    <pageSetUpPr fitToPage="1"/>
  </sheetPr>
  <dimension ref="A1:J51"/>
  <sheetViews>
    <sheetView showGridLines="0" tabSelected="1" topLeftCell="C23" workbookViewId="0">
      <selection activeCell="E27" sqref="E27"/>
    </sheetView>
  </sheetViews>
  <sheetFormatPr baseColWidth="10" defaultColWidth="11.42578125" defaultRowHeight="15"/>
  <cols>
    <col min="1" max="1" width="11.42578125" style="5" customWidth="1"/>
    <col min="2" max="2" width="48" style="5" customWidth="1"/>
    <col min="3" max="4" width="20.42578125" style="5" customWidth="1"/>
    <col min="5" max="5" width="24.28515625" style="5" customWidth="1"/>
    <col min="6" max="6" width="32.7109375" style="5" customWidth="1"/>
    <col min="7" max="7" width="33.42578125" style="5" customWidth="1"/>
    <col min="8" max="8" width="32.7109375" style="5" customWidth="1"/>
    <col min="9" max="9" width="18.140625" style="5" customWidth="1"/>
    <col min="10" max="10" width="24.140625" style="5" customWidth="1"/>
    <col min="11" max="16384" width="11.42578125" style="5"/>
  </cols>
  <sheetData>
    <row r="1" spans="1:10" ht="18.75">
      <c r="A1" s="1" t="s">
        <v>0</v>
      </c>
      <c r="B1" s="3"/>
      <c r="C1" s="3"/>
      <c r="D1" s="3"/>
      <c r="E1" s="3"/>
      <c r="F1" s="3"/>
      <c r="G1" s="3"/>
      <c r="H1" s="3"/>
      <c r="I1" s="3"/>
    </row>
    <row r="2" spans="1:10">
      <c r="B2" s="7"/>
      <c r="C2" s="7"/>
      <c r="D2" s="7"/>
      <c r="E2" s="7"/>
      <c r="F2" s="7"/>
      <c r="G2" s="7"/>
    </row>
    <row r="3" spans="1:10" s="15" customFormat="1">
      <c r="A3" s="10" t="s">
        <v>1</v>
      </c>
      <c r="B3" s="12"/>
      <c r="C3" s="12"/>
      <c r="D3" s="12"/>
      <c r="E3" s="12"/>
      <c r="F3" s="12"/>
      <c r="G3" s="12"/>
    </row>
    <row r="4" spans="1:10" s="12" customFormat="1">
      <c r="B4" s="54" t="s">
        <v>2</v>
      </c>
      <c r="C4" s="54" t="s">
        <v>3</v>
      </c>
      <c r="D4" s="54" t="s">
        <v>4</v>
      </c>
      <c r="E4" s="19" t="s">
        <v>5</v>
      </c>
      <c r="F4" s="19" t="s">
        <v>520</v>
      </c>
      <c r="G4" s="19" t="s">
        <v>7</v>
      </c>
      <c r="H4" s="19"/>
      <c r="I4" s="19"/>
      <c r="J4" s="56"/>
    </row>
    <row r="5" spans="1:10" s="21" customFormat="1" ht="44.25" customHeight="1">
      <c r="B5" s="54"/>
      <c r="C5" s="54"/>
      <c r="D5" s="54"/>
      <c r="E5" s="19"/>
      <c r="F5" s="19"/>
      <c r="G5" s="57" t="s">
        <v>8</v>
      </c>
      <c r="H5" s="57" t="s">
        <v>9</v>
      </c>
      <c r="I5" s="57" t="s">
        <v>10</v>
      </c>
      <c r="J5" s="57" t="s">
        <v>11</v>
      </c>
    </row>
    <row r="6" spans="1:10" s="9" customFormat="1" ht="20.25" customHeight="1">
      <c r="B6" s="23" t="s">
        <v>12</v>
      </c>
      <c r="C6" s="23"/>
      <c r="D6" s="23"/>
      <c r="E6" s="23"/>
      <c r="F6" s="23"/>
      <c r="G6" s="23"/>
      <c r="H6" s="23"/>
      <c r="I6" s="24"/>
      <c r="J6" s="24"/>
    </row>
    <row r="7" spans="1:10" ht="60" customHeight="1">
      <c r="B7" s="24" t="s">
        <v>828</v>
      </c>
      <c r="C7" s="274">
        <v>38108</v>
      </c>
      <c r="D7" s="275">
        <v>40556</v>
      </c>
      <c r="E7" s="25" t="s">
        <v>829</v>
      </c>
      <c r="F7" s="276">
        <v>18000000</v>
      </c>
      <c r="G7" s="24" t="s">
        <v>830</v>
      </c>
      <c r="H7" s="242" t="s">
        <v>831</v>
      </c>
      <c r="I7" s="123" t="s">
        <v>831</v>
      </c>
      <c r="J7" s="24" t="s">
        <v>832</v>
      </c>
    </row>
    <row r="8" spans="1:10" ht="60" customHeight="1">
      <c r="B8" s="24" t="s">
        <v>828</v>
      </c>
      <c r="C8" s="274">
        <v>38108</v>
      </c>
      <c r="D8" s="275">
        <v>40556</v>
      </c>
      <c r="E8" s="24" t="s">
        <v>833</v>
      </c>
      <c r="F8" s="276">
        <v>13980000</v>
      </c>
      <c r="G8" s="24" t="s">
        <v>830</v>
      </c>
      <c r="H8" s="242" t="s">
        <v>831</v>
      </c>
      <c r="I8" s="123" t="s">
        <v>834</v>
      </c>
      <c r="J8" s="24" t="s">
        <v>832</v>
      </c>
    </row>
    <row r="9" spans="1:10">
      <c r="B9" s="25"/>
      <c r="C9" s="25"/>
      <c r="D9" s="25"/>
      <c r="E9" s="25"/>
      <c r="F9" s="25"/>
      <c r="G9" s="25"/>
      <c r="H9" s="25"/>
      <c r="I9" s="24"/>
      <c r="J9" s="24"/>
    </row>
    <row r="10" spans="1:10">
      <c r="B10" s="25"/>
      <c r="C10" s="25"/>
      <c r="D10" s="25"/>
      <c r="E10" s="25"/>
      <c r="F10" s="25"/>
      <c r="G10" s="25"/>
      <c r="H10" s="25"/>
      <c r="I10" s="24"/>
      <c r="J10" s="24"/>
    </row>
    <row r="11" spans="1:10" ht="15" customHeight="1">
      <c r="B11" s="25"/>
      <c r="C11" s="25"/>
      <c r="D11" s="25"/>
      <c r="E11" s="25"/>
      <c r="F11" s="25"/>
      <c r="G11" s="25"/>
      <c r="H11" s="25"/>
      <c r="I11" s="24"/>
      <c r="J11" s="24"/>
    </row>
    <row r="12" spans="1:10">
      <c r="B12" s="25"/>
      <c r="C12" s="25"/>
      <c r="D12" s="25"/>
      <c r="E12" s="25"/>
      <c r="F12" s="25"/>
      <c r="G12" s="25"/>
      <c r="H12" s="25"/>
      <c r="I12" s="24"/>
      <c r="J12" s="24"/>
    </row>
    <row r="13" spans="1:10" ht="15" customHeight="1">
      <c r="B13" s="23" t="s">
        <v>14</v>
      </c>
      <c r="C13" s="23"/>
      <c r="D13" s="23"/>
      <c r="E13" s="23"/>
      <c r="F13" s="23"/>
      <c r="G13" s="23"/>
      <c r="H13" s="23"/>
      <c r="I13" s="24"/>
      <c r="J13" s="24"/>
    </row>
    <row r="14" spans="1:10">
      <c r="B14" s="25"/>
      <c r="C14" s="25"/>
      <c r="D14" s="25"/>
      <c r="E14" s="25"/>
      <c r="F14" s="25"/>
      <c r="G14" s="25"/>
      <c r="H14" s="25"/>
      <c r="I14" s="24"/>
      <c r="J14" s="24"/>
    </row>
    <row r="15" spans="1:10" ht="45">
      <c r="B15" s="25"/>
      <c r="C15" s="25"/>
      <c r="D15" s="25"/>
      <c r="E15" s="277" t="s">
        <v>835</v>
      </c>
      <c r="F15" s="278">
        <v>600000</v>
      </c>
      <c r="G15" s="277" t="s">
        <v>836</v>
      </c>
      <c r="H15" s="242" t="s">
        <v>831</v>
      </c>
      <c r="I15" s="123" t="s">
        <v>831</v>
      </c>
      <c r="J15" s="24" t="s">
        <v>837</v>
      </c>
    </row>
    <row r="16" spans="1:10" ht="45">
      <c r="B16" s="25"/>
      <c r="C16" s="25"/>
      <c r="D16" s="25"/>
      <c r="E16" s="277" t="s">
        <v>838</v>
      </c>
      <c r="F16" s="278">
        <v>600000</v>
      </c>
      <c r="G16" s="277" t="s">
        <v>836</v>
      </c>
      <c r="H16" s="242" t="s">
        <v>831</v>
      </c>
      <c r="I16" s="123" t="s">
        <v>831</v>
      </c>
      <c r="J16" s="24" t="s">
        <v>837</v>
      </c>
    </row>
    <row r="17" spans="1:10" ht="90">
      <c r="B17" s="25"/>
      <c r="C17" s="25"/>
      <c r="D17" s="25"/>
      <c r="E17" s="277" t="s">
        <v>839</v>
      </c>
      <c r="F17" s="278">
        <v>1000000</v>
      </c>
      <c r="G17" s="277" t="s">
        <v>840</v>
      </c>
      <c r="H17" s="242" t="s">
        <v>831</v>
      </c>
      <c r="I17" s="123" t="s">
        <v>831</v>
      </c>
      <c r="J17" s="24" t="s">
        <v>837</v>
      </c>
    </row>
    <row r="18" spans="1:10" ht="60">
      <c r="B18" s="25"/>
      <c r="C18" s="25"/>
      <c r="D18" s="25"/>
      <c r="E18" s="277" t="s">
        <v>841</v>
      </c>
      <c r="F18" s="278">
        <v>600000</v>
      </c>
      <c r="G18" s="277" t="s">
        <v>840</v>
      </c>
      <c r="H18" s="242" t="s">
        <v>831</v>
      </c>
      <c r="I18" s="123" t="s">
        <v>831</v>
      </c>
      <c r="J18" s="24" t="s">
        <v>837</v>
      </c>
    </row>
    <row r="19" spans="1:10" ht="45">
      <c r="B19" s="25"/>
      <c r="C19" s="25"/>
      <c r="D19" s="25"/>
      <c r="E19" s="277" t="s">
        <v>835</v>
      </c>
      <c r="F19" s="278">
        <v>1200000</v>
      </c>
      <c r="G19" s="277" t="s">
        <v>840</v>
      </c>
      <c r="H19" s="242" t="s">
        <v>831</v>
      </c>
      <c r="I19" s="123" t="s">
        <v>831</v>
      </c>
      <c r="J19" s="24" t="s">
        <v>837</v>
      </c>
    </row>
    <row r="20" spans="1:10" ht="45">
      <c r="B20" s="25"/>
      <c r="C20" s="25"/>
      <c r="D20" s="25"/>
      <c r="E20" s="277" t="s">
        <v>838</v>
      </c>
      <c r="F20" s="278">
        <v>1200000</v>
      </c>
      <c r="G20" s="277" t="s">
        <v>840</v>
      </c>
      <c r="H20" s="242" t="s">
        <v>831</v>
      </c>
      <c r="I20" s="123" t="s">
        <v>831</v>
      </c>
      <c r="J20" s="24" t="s">
        <v>837</v>
      </c>
    </row>
    <row r="21" spans="1:10" ht="60">
      <c r="B21" s="25"/>
      <c r="C21" s="25"/>
      <c r="D21" s="25"/>
      <c r="E21" s="277" t="s">
        <v>842</v>
      </c>
      <c r="F21" s="278">
        <v>500000</v>
      </c>
      <c r="G21" s="277" t="s">
        <v>843</v>
      </c>
      <c r="H21" s="242" t="s">
        <v>831</v>
      </c>
      <c r="I21" s="123" t="s">
        <v>831</v>
      </c>
      <c r="J21" s="24" t="s">
        <v>837</v>
      </c>
    </row>
    <row r="22" spans="1:10" ht="75">
      <c r="B22" s="25"/>
      <c r="C22" s="25"/>
      <c r="D22" s="25"/>
      <c r="E22" s="277" t="s">
        <v>844</v>
      </c>
      <c r="F22" s="278">
        <v>2000000</v>
      </c>
      <c r="G22" s="104" t="s">
        <v>845</v>
      </c>
      <c r="H22" s="242" t="s">
        <v>831</v>
      </c>
      <c r="I22" s="123" t="s">
        <v>831</v>
      </c>
      <c r="J22" s="24" t="s">
        <v>846</v>
      </c>
    </row>
    <row r="23" spans="1:10" ht="45">
      <c r="B23" s="25"/>
      <c r="C23" s="25"/>
      <c r="D23" s="25"/>
      <c r="E23" s="277" t="s">
        <v>847</v>
      </c>
      <c r="F23" s="278">
        <v>500000</v>
      </c>
      <c r="G23" s="104" t="s">
        <v>845</v>
      </c>
      <c r="H23" s="242" t="s">
        <v>831</v>
      </c>
      <c r="I23" s="123" t="s">
        <v>831</v>
      </c>
      <c r="J23" s="24" t="s">
        <v>846</v>
      </c>
    </row>
    <row r="24" spans="1:10" ht="45">
      <c r="B24" s="25"/>
      <c r="C24" s="25"/>
      <c r="D24" s="25"/>
      <c r="E24" s="277" t="s">
        <v>848</v>
      </c>
      <c r="F24" s="278">
        <v>2047000</v>
      </c>
      <c r="G24" s="24" t="s">
        <v>849</v>
      </c>
      <c r="H24" s="242" t="s">
        <v>831</v>
      </c>
      <c r="I24" s="123" t="s">
        <v>831</v>
      </c>
      <c r="J24" s="24" t="s">
        <v>832</v>
      </c>
    </row>
    <row r="25" spans="1:10" ht="90">
      <c r="B25" s="25"/>
      <c r="C25" s="25"/>
      <c r="D25" s="25"/>
      <c r="E25" s="277" t="s">
        <v>850</v>
      </c>
      <c r="F25" s="278">
        <v>740000</v>
      </c>
      <c r="G25" s="24" t="s">
        <v>851</v>
      </c>
      <c r="H25" s="242" t="s">
        <v>831</v>
      </c>
      <c r="I25" s="123" t="s">
        <v>831</v>
      </c>
      <c r="J25" s="24" t="s">
        <v>837</v>
      </c>
    </row>
    <row r="26" spans="1:10" ht="90">
      <c r="B26" s="25"/>
      <c r="C26" s="25"/>
      <c r="D26" s="25"/>
      <c r="E26" s="277" t="s">
        <v>852</v>
      </c>
      <c r="F26" s="278">
        <v>1288960</v>
      </c>
      <c r="G26" s="24" t="s">
        <v>851</v>
      </c>
      <c r="H26" s="242" t="s">
        <v>831</v>
      </c>
      <c r="I26" s="123" t="s">
        <v>831</v>
      </c>
      <c r="J26" s="24" t="s">
        <v>837</v>
      </c>
    </row>
    <row r="27" spans="1:10">
      <c r="B27" s="25"/>
      <c r="C27" s="25"/>
      <c r="D27" s="25"/>
      <c r="E27" s="25"/>
      <c r="F27" s="25"/>
      <c r="G27" s="25"/>
      <c r="H27" s="25"/>
      <c r="I27" s="24"/>
      <c r="J27" s="24"/>
    </row>
    <row r="28" spans="1:10">
      <c r="B28" s="25"/>
      <c r="C28" s="25"/>
      <c r="D28" s="25"/>
      <c r="E28" s="25"/>
      <c r="F28" s="25"/>
      <c r="G28" s="25"/>
      <c r="H28" s="25"/>
      <c r="I28" s="24"/>
      <c r="J28" s="24"/>
    </row>
    <row r="29" spans="1:10" ht="15" customHeight="1">
      <c r="B29" s="25"/>
      <c r="C29" s="25"/>
      <c r="D29" s="25"/>
      <c r="E29" s="25"/>
      <c r="F29" s="25"/>
      <c r="G29" s="25"/>
      <c r="H29" s="25"/>
      <c r="I29" s="24"/>
      <c r="J29" s="24"/>
    </row>
    <row r="30" spans="1:10" ht="15" customHeight="1">
      <c r="B30" s="25"/>
      <c r="C30" s="25"/>
      <c r="D30" s="25"/>
      <c r="E30" s="25"/>
      <c r="F30" s="25"/>
      <c r="G30" s="25"/>
      <c r="H30" s="25"/>
      <c r="I30" s="24"/>
      <c r="J30" s="24"/>
    </row>
    <row r="32" spans="1:10">
      <c r="A32" s="10" t="s">
        <v>31</v>
      </c>
    </row>
    <row r="33" spans="1:9" s="40" customFormat="1" ht="45">
      <c r="B33" s="71" t="s">
        <v>32</v>
      </c>
      <c r="C33" s="71" t="s">
        <v>33</v>
      </c>
      <c r="D33" s="57" t="s">
        <v>34</v>
      </c>
      <c r="E33" s="57" t="s">
        <v>35</v>
      </c>
      <c r="F33" s="71" t="s">
        <v>36</v>
      </c>
      <c r="G33" s="71" t="s">
        <v>37</v>
      </c>
      <c r="H33" s="71" t="s">
        <v>38</v>
      </c>
      <c r="I33" s="71" t="s">
        <v>39</v>
      </c>
    </row>
    <row r="34" spans="1:9">
      <c r="B34" s="242" t="s">
        <v>269</v>
      </c>
      <c r="C34" s="242" t="s">
        <v>269</v>
      </c>
      <c r="D34" s="242" t="s">
        <v>269</v>
      </c>
      <c r="E34" s="242" t="s">
        <v>269</v>
      </c>
      <c r="F34" s="242" t="s">
        <v>269</v>
      </c>
      <c r="G34" s="242" t="s">
        <v>269</v>
      </c>
      <c r="H34" s="242" t="s">
        <v>269</v>
      </c>
      <c r="I34" s="242" t="s">
        <v>269</v>
      </c>
    </row>
    <row r="35" spans="1:9">
      <c r="B35" s="242" t="s">
        <v>269</v>
      </c>
      <c r="C35" s="242" t="s">
        <v>269</v>
      </c>
      <c r="D35" s="242" t="s">
        <v>269</v>
      </c>
      <c r="E35" s="242" t="s">
        <v>269</v>
      </c>
      <c r="F35" s="242" t="s">
        <v>269</v>
      </c>
      <c r="G35" s="242" t="s">
        <v>269</v>
      </c>
      <c r="H35" s="242" t="s">
        <v>269</v>
      </c>
      <c r="I35" s="242" t="s">
        <v>269</v>
      </c>
    </row>
    <row r="36" spans="1:9">
      <c r="B36" s="242" t="s">
        <v>269</v>
      </c>
      <c r="C36" s="242" t="s">
        <v>269</v>
      </c>
      <c r="D36" s="242" t="s">
        <v>269</v>
      </c>
      <c r="E36" s="242" t="s">
        <v>269</v>
      </c>
      <c r="F36" s="242" t="s">
        <v>269</v>
      </c>
      <c r="G36" s="242" t="s">
        <v>269</v>
      </c>
      <c r="H36" s="242" t="s">
        <v>269</v>
      </c>
      <c r="I36" s="242" t="s">
        <v>269</v>
      </c>
    </row>
    <row r="38" spans="1:9">
      <c r="A38" s="10" t="s">
        <v>40</v>
      </c>
      <c r="C38" s="10"/>
      <c r="D38" s="10"/>
      <c r="E38" s="10"/>
      <c r="F38" s="10"/>
      <c r="G38" s="10"/>
      <c r="H38" s="10"/>
      <c r="I38" s="10"/>
    </row>
    <row r="39" spans="1:9" ht="50.25" customHeight="1">
      <c r="B39" s="71" t="s">
        <v>41</v>
      </c>
      <c r="C39" s="78" t="s">
        <v>42</v>
      </c>
      <c r="D39" s="57" t="s">
        <v>43</v>
      </c>
      <c r="E39" s="57" t="s">
        <v>44</v>
      </c>
      <c r="F39" s="57" t="s">
        <v>45</v>
      </c>
      <c r="G39" s="110" t="s">
        <v>46</v>
      </c>
      <c r="H39" s="9"/>
      <c r="I39" s="9"/>
    </row>
    <row r="40" spans="1:9">
      <c r="B40" s="242" t="s">
        <v>269</v>
      </c>
      <c r="C40" s="242" t="s">
        <v>269</v>
      </c>
      <c r="D40" s="242" t="s">
        <v>269</v>
      </c>
      <c r="E40" s="242" t="s">
        <v>269</v>
      </c>
      <c r="F40" s="242" t="s">
        <v>269</v>
      </c>
      <c r="G40" s="242" t="s">
        <v>269</v>
      </c>
      <c r="H40" s="242" t="s">
        <v>269</v>
      </c>
      <c r="I40" s="242" t="s">
        <v>269</v>
      </c>
    </row>
    <row r="41" spans="1:9">
      <c r="B41" s="242" t="s">
        <v>269</v>
      </c>
      <c r="C41" s="242" t="s">
        <v>269</v>
      </c>
      <c r="D41" s="242" t="s">
        <v>269</v>
      </c>
      <c r="E41" s="242" t="s">
        <v>269</v>
      </c>
      <c r="F41" s="242" t="s">
        <v>269</v>
      </c>
      <c r="G41" s="242" t="s">
        <v>269</v>
      </c>
      <c r="H41" s="242" t="s">
        <v>269</v>
      </c>
      <c r="I41" s="242" t="s">
        <v>269</v>
      </c>
    </row>
    <row r="42" spans="1:9">
      <c r="B42" s="242" t="s">
        <v>269</v>
      </c>
      <c r="C42" s="242" t="s">
        <v>269</v>
      </c>
      <c r="D42" s="242" t="s">
        <v>269</v>
      </c>
      <c r="E42" s="242" t="s">
        <v>269</v>
      </c>
      <c r="F42" s="242" t="s">
        <v>269</v>
      </c>
      <c r="G42" s="242" t="s">
        <v>269</v>
      </c>
      <c r="H42" s="242" t="s">
        <v>269</v>
      </c>
      <c r="I42" s="242" t="s">
        <v>269</v>
      </c>
    </row>
    <row r="43" spans="1:9">
      <c r="G43" s="10"/>
    </row>
    <row r="45" spans="1:9" ht="33" customHeight="1">
      <c r="B45" s="47" t="s">
        <v>47</v>
      </c>
      <c r="C45" s="47"/>
      <c r="D45" s="112"/>
    </row>
    <row r="46" spans="1:9">
      <c r="B46" s="103" t="s">
        <v>48</v>
      </c>
      <c r="C46" s="103" t="s">
        <v>49</v>
      </c>
      <c r="D46" s="103" t="s">
        <v>50</v>
      </c>
    </row>
    <row r="47" spans="1:9">
      <c r="B47" s="25" t="s">
        <v>51</v>
      </c>
      <c r="C47" s="25" t="s">
        <v>853</v>
      </c>
      <c r="D47" s="25"/>
    </row>
    <row r="48" spans="1:9" ht="30">
      <c r="B48" s="24" t="s">
        <v>52</v>
      </c>
      <c r="C48" s="242" t="s">
        <v>269</v>
      </c>
      <c r="D48" s="25"/>
    </row>
    <row r="49" spans="2:4" ht="30">
      <c r="B49" s="24" t="s">
        <v>53</v>
      </c>
      <c r="C49" s="242" t="s">
        <v>269</v>
      </c>
      <c r="D49" s="25"/>
    </row>
    <row r="50" spans="2:4">
      <c r="B50" s="25" t="s">
        <v>54</v>
      </c>
      <c r="C50" s="25" t="s">
        <v>853</v>
      </c>
      <c r="D50" s="25"/>
    </row>
    <row r="51" spans="2:4" ht="30">
      <c r="B51" s="24" t="s">
        <v>55</v>
      </c>
      <c r="C51" s="25" t="s">
        <v>853</v>
      </c>
      <c r="D51" s="25"/>
    </row>
  </sheetData>
  <mergeCells count="9">
    <mergeCell ref="B6:H6"/>
    <mergeCell ref="B13:H13"/>
    <mergeCell ref="B45:C45"/>
    <mergeCell ref="B4:B5"/>
    <mergeCell ref="C4:C5"/>
    <mergeCell ref="D4:D5"/>
    <mergeCell ref="E4:E5"/>
    <mergeCell ref="F4:F5"/>
    <mergeCell ref="G4:I4"/>
  </mergeCells>
  <pageMargins left="0.25" right="0.25" top="0.75" bottom="0.75" header="0.3" footer="0.3"/>
  <pageSetup paperSize="9" scale="53"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0BE95-AB8B-4555-BFD9-B3FEA8729923}">
  <sheetPr>
    <pageSetUpPr fitToPage="1"/>
  </sheetPr>
  <dimension ref="A1:J135"/>
  <sheetViews>
    <sheetView showGridLines="0" topLeftCell="A115" zoomScale="77" zoomScaleNormal="77" workbookViewId="0">
      <selection activeCell="I117" sqref="I117"/>
    </sheetView>
  </sheetViews>
  <sheetFormatPr baseColWidth="10" defaultColWidth="11.42578125" defaultRowHeight="15"/>
  <cols>
    <col min="1" max="1" width="11.42578125" style="5" customWidth="1"/>
    <col min="2" max="2" width="48.7109375" style="5" customWidth="1"/>
    <col min="3" max="3" width="15" style="5" customWidth="1"/>
    <col min="4" max="4" width="18.42578125" style="39" customWidth="1"/>
    <col min="5" max="5" width="60.85546875" style="82" customWidth="1"/>
    <col min="6" max="6" width="20.5703125" style="39" customWidth="1"/>
    <col min="7" max="7" width="37.28515625" style="39" customWidth="1"/>
    <col min="8" max="8" width="47.28515625" style="82" customWidth="1"/>
    <col min="9" max="9" width="20.85546875" style="39" customWidth="1"/>
    <col min="10" max="10" width="28.85546875" style="39" customWidth="1"/>
    <col min="11" max="11" width="11.85546875" style="5" bestFit="1" customWidth="1"/>
    <col min="12" max="16384" width="11.42578125" style="5"/>
  </cols>
  <sheetData>
    <row r="1" spans="1:10" ht="18.75">
      <c r="A1" s="1" t="s">
        <v>0</v>
      </c>
      <c r="B1" s="3"/>
      <c r="C1" s="3"/>
      <c r="D1" s="4"/>
      <c r="E1" s="80"/>
      <c r="F1" s="4"/>
      <c r="G1" s="4"/>
      <c r="H1" s="80"/>
      <c r="I1" s="4"/>
    </row>
    <row r="2" spans="1:10">
      <c r="B2" s="7"/>
      <c r="C2" s="7"/>
      <c r="D2" s="8"/>
      <c r="E2" s="81"/>
      <c r="F2" s="8"/>
      <c r="G2" s="8"/>
    </row>
    <row r="3" spans="1:10" s="15" customFormat="1">
      <c r="A3" s="10" t="s">
        <v>1</v>
      </c>
      <c r="B3" s="12"/>
      <c r="C3" s="12"/>
      <c r="D3" s="13"/>
      <c r="E3" s="83"/>
      <c r="F3" s="13"/>
      <c r="G3" s="13"/>
      <c r="H3" s="84"/>
      <c r="I3" s="85"/>
      <c r="J3" s="85"/>
    </row>
    <row r="4" spans="1:10" s="12" customFormat="1">
      <c r="B4" s="54" t="s">
        <v>2</v>
      </c>
      <c r="C4" s="54" t="s">
        <v>3</v>
      </c>
      <c r="D4" s="55" t="s">
        <v>4</v>
      </c>
      <c r="E4" s="18" t="s">
        <v>5</v>
      </c>
      <c r="F4" s="18" t="s">
        <v>6</v>
      </c>
      <c r="G4" s="18" t="s">
        <v>7</v>
      </c>
      <c r="H4" s="18"/>
      <c r="I4" s="18"/>
      <c r="J4" s="86"/>
    </row>
    <row r="5" spans="1:10" s="21" customFormat="1" ht="44.25" customHeight="1">
      <c r="B5" s="54"/>
      <c r="C5" s="54"/>
      <c r="D5" s="55"/>
      <c r="E5" s="18"/>
      <c r="F5" s="18"/>
      <c r="G5" s="72" t="s">
        <v>8</v>
      </c>
      <c r="H5" s="72" t="s">
        <v>9</v>
      </c>
      <c r="I5" s="72" t="s">
        <v>10</v>
      </c>
      <c r="J5" s="72" t="s">
        <v>11</v>
      </c>
    </row>
    <row r="6" spans="1:10" s="9" customFormat="1" ht="20.25" customHeight="1">
      <c r="B6" s="23" t="s">
        <v>12</v>
      </c>
      <c r="C6" s="23"/>
      <c r="D6" s="23"/>
      <c r="E6" s="23"/>
      <c r="F6" s="23"/>
      <c r="G6" s="23"/>
      <c r="H6" s="23"/>
      <c r="I6" s="59"/>
      <c r="J6" s="59"/>
    </row>
    <row r="7" spans="1:10" ht="53.45" customHeight="1">
      <c r="B7" s="25" t="s">
        <v>56</v>
      </c>
      <c r="C7" s="25">
        <v>2007</v>
      </c>
      <c r="D7" s="25">
        <v>2023</v>
      </c>
      <c r="E7" s="59" t="s">
        <v>245</v>
      </c>
      <c r="F7" s="87">
        <v>1800000</v>
      </c>
      <c r="G7" s="63" t="s">
        <v>246</v>
      </c>
      <c r="H7" s="59" t="s">
        <v>247</v>
      </c>
      <c r="I7" s="59" t="s">
        <v>64</v>
      </c>
      <c r="J7" s="59" t="s">
        <v>248</v>
      </c>
    </row>
    <row r="8" spans="1:10" ht="53.45" customHeight="1">
      <c r="B8" s="25" t="s">
        <v>56</v>
      </c>
      <c r="C8" s="25">
        <v>2007</v>
      </c>
      <c r="D8" s="25">
        <v>2023</v>
      </c>
      <c r="E8" s="59" t="s">
        <v>249</v>
      </c>
      <c r="F8" s="87">
        <v>2327500</v>
      </c>
      <c r="G8" s="59" t="s">
        <v>250</v>
      </c>
      <c r="H8" s="59" t="s">
        <v>251</v>
      </c>
      <c r="I8" s="59" t="s">
        <v>100</v>
      </c>
      <c r="J8" s="59" t="s">
        <v>251</v>
      </c>
    </row>
    <row r="9" spans="1:10" ht="53.45" customHeight="1">
      <c r="B9" s="25" t="s">
        <v>56</v>
      </c>
      <c r="C9" s="25">
        <v>2007</v>
      </c>
      <c r="D9" s="25">
        <v>2023</v>
      </c>
      <c r="E9" s="59" t="s">
        <v>252</v>
      </c>
      <c r="F9" s="87">
        <v>1800000</v>
      </c>
      <c r="G9" s="63" t="s">
        <v>246</v>
      </c>
      <c r="H9" s="59" t="s">
        <v>247</v>
      </c>
      <c r="I9" s="59" t="s">
        <v>135</v>
      </c>
      <c r="J9" s="59" t="s">
        <v>248</v>
      </c>
    </row>
    <row r="10" spans="1:10" ht="53.45" customHeight="1">
      <c r="B10" s="25" t="s">
        <v>56</v>
      </c>
      <c r="C10" s="25">
        <v>2007</v>
      </c>
      <c r="D10" s="25">
        <v>2023</v>
      </c>
      <c r="E10" s="59" t="s">
        <v>253</v>
      </c>
      <c r="F10" s="87">
        <v>1680000</v>
      </c>
      <c r="G10" s="63" t="s">
        <v>246</v>
      </c>
      <c r="H10" s="59" t="s">
        <v>247</v>
      </c>
      <c r="I10" s="59" t="s">
        <v>135</v>
      </c>
      <c r="J10" s="59" t="s">
        <v>248</v>
      </c>
    </row>
    <row r="11" spans="1:10" ht="53.45" customHeight="1">
      <c r="B11" s="25" t="s">
        <v>56</v>
      </c>
      <c r="C11" s="25">
        <v>2007</v>
      </c>
      <c r="D11" s="25">
        <v>2023</v>
      </c>
      <c r="E11" s="59" t="s">
        <v>254</v>
      </c>
      <c r="F11" s="87">
        <v>769000</v>
      </c>
      <c r="G11" s="59" t="s">
        <v>255</v>
      </c>
      <c r="H11" s="59" t="s">
        <v>256</v>
      </c>
      <c r="I11" s="59" t="s">
        <v>257</v>
      </c>
      <c r="J11" s="59" t="s">
        <v>101</v>
      </c>
    </row>
    <row r="12" spans="1:10" ht="53.45" customHeight="1">
      <c r="B12" s="25" t="s">
        <v>56</v>
      </c>
      <c r="C12" s="25">
        <v>2007</v>
      </c>
      <c r="D12" s="25">
        <v>2023</v>
      </c>
      <c r="E12" s="59" t="s">
        <v>258</v>
      </c>
      <c r="F12" s="87">
        <v>1830000</v>
      </c>
      <c r="G12" s="59" t="s">
        <v>255</v>
      </c>
      <c r="H12" s="59" t="s">
        <v>256</v>
      </c>
      <c r="I12" s="59" t="s">
        <v>257</v>
      </c>
      <c r="J12" s="59" t="s">
        <v>101</v>
      </c>
    </row>
    <row r="13" spans="1:10" ht="53.45" customHeight="1">
      <c r="B13" s="25" t="s">
        <v>56</v>
      </c>
      <c r="C13" s="25">
        <v>2007</v>
      </c>
      <c r="D13" s="25">
        <v>2023</v>
      </c>
      <c r="E13" s="59" t="s">
        <v>259</v>
      </c>
      <c r="F13" s="87">
        <v>1625000</v>
      </c>
      <c r="G13" s="59" t="s">
        <v>260</v>
      </c>
      <c r="H13" s="59" t="s">
        <v>261</v>
      </c>
      <c r="I13" s="59" t="s">
        <v>257</v>
      </c>
      <c r="J13" s="59" t="s">
        <v>262</v>
      </c>
    </row>
    <row r="14" spans="1:10" ht="53.45" customHeight="1">
      <c r="B14" s="25" t="s">
        <v>56</v>
      </c>
      <c r="C14" s="25">
        <v>2007</v>
      </c>
      <c r="D14" s="25">
        <v>2023</v>
      </c>
      <c r="E14" s="59" t="s">
        <v>263</v>
      </c>
      <c r="F14" s="87">
        <v>1830000</v>
      </c>
      <c r="G14" s="59" t="s">
        <v>264</v>
      </c>
      <c r="H14" s="59" t="s">
        <v>265</v>
      </c>
      <c r="I14" s="59" t="s">
        <v>257</v>
      </c>
      <c r="J14" s="59" t="s">
        <v>101</v>
      </c>
    </row>
    <row r="15" spans="1:10" ht="53.45" customHeight="1">
      <c r="B15" s="25" t="s">
        <v>56</v>
      </c>
      <c r="C15" s="25">
        <v>2007</v>
      </c>
      <c r="D15" s="25">
        <v>2023</v>
      </c>
      <c r="E15" s="59" t="s">
        <v>266</v>
      </c>
      <c r="F15" s="87">
        <v>2250000</v>
      </c>
      <c r="G15" s="59" t="s">
        <v>264</v>
      </c>
      <c r="H15" s="59" t="s">
        <v>265</v>
      </c>
      <c r="I15" s="59" t="s">
        <v>257</v>
      </c>
      <c r="J15" s="59" t="s">
        <v>101</v>
      </c>
    </row>
    <row r="16" spans="1:10" ht="53.45" customHeight="1">
      <c r="B16" s="25" t="s">
        <v>56</v>
      </c>
      <c r="C16" s="25">
        <v>2007</v>
      </c>
      <c r="D16" s="25">
        <v>2023</v>
      </c>
      <c r="E16" s="59" t="s">
        <v>267</v>
      </c>
      <c r="F16" s="87">
        <v>2101600</v>
      </c>
      <c r="G16" s="63" t="s">
        <v>268</v>
      </c>
      <c r="H16" s="59" t="s">
        <v>269</v>
      </c>
      <c r="I16" s="59" t="s">
        <v>257</v>
      </c>
      <c r="J16" s="59" t="s">
        <v>269</v>
      </c>
    </row>
    <row r="17" spans="2:10" ht="53.45" customHeight="1">
      <c r="B17" s="25" t="s">
        <v>56</v>
      </c>
      <c r="C17" s="25">
        <v>2007</v>
      </c>
      <c r="D17" s="25">
        <v>2023</v>
      </c>
      <c r="E17" s="59" t="s">
        <v>270</v>
      </c>
      <c r="F17" s="87">
        <v>1800000</v>
      </c>
      <c r="G17" s="63" t="s">
        <v>246</v>
      </c>
      <c r="H17" s="59" t="s">
        <v>247</v>
      </c>
      <c r="I17" s="59" t="s">
        <v>64</v>
      </c>
      <c r="J17" s="59" t="s">
        <v>248</v>
      </c>
    </row>
    <row r="18" spans="2:10" ht="53.45" customHeight="1">
      <c r="B18" s="25" t="s">
        <v>56</v>
      </c>
      <c r="C18" s="25">
        <v>2007</v>
      </c>
      <c r="D18" s="25">
        <v>2023</v>
      </c>
      <c r="E18" s="59" t="s">
        <v>271</v>
      </c>
      <c r="F18" s="87">
        <v>1740000</v>
      </c>
      <c r="G18" s="63" t="s">
        <v>246</v>
      </c>
      <c r="H18" s="59" t="s">
        <v>247</v>
      </c>
      <c r="I18" s="59" t="s">
        <v>135</v>
      </c>
      <c r="J18" s="59" t="s">
        <v>248</v>
      </c>
    </row>
    <row r="19" spans="2:10" ht="105" customHeight="1">
      <c r="B19" s="25" t="s">
        <v>56</v>
      </c>
      <c r="C19" s="25">
        <v>2007</v>
      </c>
      <c r="D19" s="25">
        <v>2023</v>
      </c>
      <c r="E19" s="59" t="s">
        <v>272</v>
      </c>
      <c r="F19" s="87">
        <v>11084000</v>
      </c>
      <c r="G19" s="59" t="s">
        <v>273</v>
      </c>
      <c r="H19" s="59" t="s">
        <v>274</v>
      </c>
      <c r="I19" s="59" t="s">
        <v>257</v>
      </c>
      <c r="J19" s="59" t="s">
        <v>275</v>
      </c>
    </row>
    <row r="20" spans="2:10" ht="53.45" customHeight="1">
      <c r="B20" s="25" t="s">
        <v>56</v>
      </c>
      <c r="C20" s="25">
        <v>2007</v>
      </c>
      <c r="D20" s="25">
        <v>2023</v>
      </c>
      <c r="E20" s="59" t="s">
        <v>276</v>
      </c>
      <c r="F20" s="87">
        <v>4780500</v>
      </c>
      <c r="G20" s="59" t="s">
        <v>277</v>
      </c>
      <c r="H20" s="59" t="s">
        <v>278</v>
      </c>
      <c r="I20" s="59" t="s">
        <v>257</v>
      </c>
      <c r="J20" s="59" t="s">
        <v>279</v>
      </c>
    </row>
    <row r="21" spans="2:10" ht="53.45" customHeight="1">
      <c r="B21" s="25" t="s">
        <v>56</v>
      </c>
      <c r="C21" s="25">
        <v>2007</v>
      </c>
      <c r="D21" s="25">
        <v>2023</v>
      </c>
      <c r="E21" s="59" t="s">
        <v>280</v>
      </c>
      <c r="F21" s="87">
        <v>1420000</v>
      </c>
      <c r="G21" s="59" t="s">
        <v>281</v>
      </c>
      <c r="H21" s="59" t="s">
        <v>282</v>
      </c>
      <c r="I21" s="59" t="s">
        <v>83</v>
      </c>
      <c r="J21" s="59" t="s">
        <v>283</v>
      </c>
    </row>
    <row r="22" spans="2:10" ht="53.45" customHeight="1">
      <c r="B22" s="25" t="s">
        <v>56</v>
      </c>
      <c r="C22" s="25">
        <v>2007</v>
      </c>
      <c r="D22" s="25">
        <v>2023</v>
      </c>
      <c r="E22" s="59" t="s">
        <v>284</v>
      </c>
      <c r="F22" s="87">
        <v>3980000</v>
      </c>
      <c r="G22" s="59" t="s">
        <v>285</v>
      </c>
      <c r="H22" s="59" t="s">
        <v>286</v>
      </c>
      <c r="I22" s="59" t="s">
        <v>83</v>
      </c>
      <c r="J22" s="59" t="s">
        <v>287</v>
      </c>
    </row>
    <row r="23" spans="2:10" ht="53.45" customHeight="1">
      <c r="B23" s="25" t="s">
        <v>56</v>
      </c>
      <c r="C23" s="25">
        <v>2007</v>
      </c>
      <c r="D23" s="25">
        <v>2023</v>
      </c>
      <c r="E23" s="59" t="s">
        <v>288</v>
      </c>
      <c r="F23" s="87">
        <v>1160000</v>
      </c>
      <c r="G23" s="59" t="s">
        <v>289</v>
      </c>
      <c r="H23" s="59" t="s">
        <v>290</v>
      </c>
      <c r="I23" s="59" t="s">
        <v>64</v>
      </c>
      <c r="J23" s="59" t="s">
        <v>291</v>
      </c>
    </row>
    <row r="24" spans="2:10" ht="53.45" customHeight="1">
      <c r="B24" s="25" t="s">
        <v>56</v>
      </c>
      <c r="C24" s="25">
        <v>2007</v>
      </c>
      <c r="D24" s="25">
        <v>2023</v>
      </c>
      <c r="E24" s="59" t="s">
        <v>292</v>
      </c>
      <c r="F24" s="87">
        <v>1740000</v>
      </c>
      <c r="G24" s="63" t="s">
        <v>293</v>
      </c>
      <c r="H24" s="59" t="s">
        <v>247</v>
      </c>
      <c r="I24" s="59" t="s">
        <v>64</v>
      </c>
      <c r="J24" s="59" t="s">
        <v>248</v>
      </c>
    </row>
    <row r="25" spans="2:10" ht="72.599999999999994" customHeight="1">
      <c r="B25" s="25" t="s">
        <v>56</v>
      </c>
      <c r="C25" s="25">
        <v>2007</v>
      </c>
      <c r="D25" s="25">
        <v>2023</v>
      </c>
      <c r="E25" s="88" t="s">
        <v>294</v>
      </c>
      <c r="F25" s="89">
        <v>475000</v>
      </c>
      <c r="G25" s="88" t="s">
        <v>295</v>
      </c>
      <c r="H25" s="88" t="s">
        <v>296</v>
      </c>
      <c r="I25" s="63" t="s">
        <v>257</v>
      </c>
      <c r="J25" s="59" t="s">
        <v>297</v>
      </c>
    </row>
    <row r="26" spans="2:10" ht="53.45" customHeight="1">
      <c r="B26" s="25" t="s">
        <v>56</v>
      </c>
      <c r="C26" s="25">
        <v>2007</v>
      </c>
      <c r="D26" s="25">
        <v>2023</v>
      </c>
      <c r="E26" s="59" t="s">
        <v>298</v>
      </c>
      <c r="F26" s="87">
        <v>1950000</v>
      </c>
      <c r="G26" s="59" t="s">
        <v>255</v>
      </c>
      <c r="H26" s="59" t="s">
        <v>256</v>
      </c>
      <c r="I26" s="63" t="s">
        <v>257</v>
      </c>
      <c r="J26" s="59" t="s">
        <v>101</v>
      </c>
    </row>
    <row r="27" spans="2:10" ht="53.45" customHeight="1">
      <c r="B27" s="25" t="s">
        <v>56</v>
      </c>
      <c r="C27" s="25">
        <v>2007</v>
      </c>
      <c r="D27" s="25">
        <v>2023</v>
      </c>
      <c r="E27" s="59" t="s">
        <v>299</v>
      </c>
      <c r="F27" s="87">
        <v>1079000</v>
      </c>
      <c r="G27" s="59" t="s">
        <v>255</v>
      </c>
      <c r="H27" s="59" t="s">
        <v>256</v>
      </c>
      <c r="I27" s="63" t="s">
        <v>257</v>
      </c>
      <c r="J27" s="59" t="s">
        <v>101</v>
      </c>
    </row>
    <row r="28" spans="2:10" ht="53.45" customHeight="1">
      <c r="B28" s="25" t="s">
        <v>56</v>
      </c>
      <c r="C28" s="25">
        <v>2007</v>
      </c>
      <c r="D28" s="25">
        <v>2023</v>
      </c>
      <c r="E28" s="59" t="s">
        <v>300</v>
      </c>
      <c r="F28" s="87">
        <v>2250000</v>
      </c>
      <c r="G28" s="59" t="s">
        <v>264</v>
      </c>
      <c r="H28" s="59" t="s">
        <v>256</v>
      </c>
      <c r="I28" s="63" t="s">
        <v>257</v>
      </c>
      <c r="J28" s="59" t="s">
        <v>101</v>
      </c>
    </row>
    <row r="29" spans="2:10" ht="53.45" customHeight="1">
      <c r="B29" s="25" t="s">
        <v>56</v>
      </c>
      <c r="C29" s="25">
        <v>2007</v>
      </c>
      <c r="D29" s="25">
        <v>2023</v>
      </c>
      <c r="E29" s="59" t="s">
        <v>301</v>
      </c>
      <c r="F29" s="87">
        <v>2080000</v>
      </c>
      <c r="G29" s="59" t="s">
        <v>264</v>
      </c>
      <c r="H29" s="59" t="s">
        <v>256</v>
      </c>
      <c r="I29" s="63" t="s">
        <v>257</v>
      </c>
      <c r="J29" s="59" t="s">
        <v>101</v>
      </c>
    </row>
    <row r="30" spans="2:10" ht="53.45" customHeight="1">
      <c r="B30" s="25" t="s">
        <v>56</v>
      </c>
      <c r="C30" s="25">
        <v>2007</v>
      </c>
      <c r="D30" s="25">
        <v>2023</v>
      </c>
      <c r="E30" s="59" t="s">
        <v>302</v>
      </c>
      <c r="F30" s="87">
        <v>1740000</v>
      </c>
      <c r="G30" s="63" t="s">
        <v>246</v>
      </c>
      <c r="H30" s="59" t="s">
        <v>247</v>
      </c>
      <c r="I30" s="59" t="s">
        <v>64</v>
      </c>
      <c r="J30" s="59" t="s">
        <v>248</v>
      </c>
    </row>
    <row r="31" spans="2:10" ht="53.45" customHeight="1">
      <c r="B31" s="25" t="s">
        <v>56</v>
      </c>
      <c r="C31" s="25">
        <v>2007</v>
      </c>
      <c r="D31" s="25">
        <v>2023</v>
      </c>
      <c r="E31" s="59" t="s">
        <v>303</v>
      </c>
      <c r="F31" s="87">
        <v>1250000</v>
      </c>
      <c r="G31" s="59" t="s">
        <v>304</v>
      </c>
      <c r="H31" s="59" t="s">
        <v>305</v>
      </c>
      <c r="I31" s="59" t="s">
        <v>83</v>
      </c>
      <c r="J31" s="59" t="s">
        <v>306</v>
      </c>
    </row>
    <row r="32" spans="2:10" ht="53.45" customHeight="1">
      <c r="B32" s="25" t="s">
        <v>56</v>
      </c>
      <c r="C32" s="25">
        <v>2007</v>
      </c>
      <c r="D32" s="25">
        <v>2023</v>
      </c>
      <c r="E32" s="59" t="s">
        <v>299</v>
      </c>
      <c r="F32" s="87">
        <v>1349999</v>
      </c>
      <c r="G32" s="59" t="s">
        <v>264</v>
      </c>
      <c r="H32" s="59" t="s">
        <v>256</v>
      </c>
      <c r="I32" s="63" t="s">
        <v>257</v>
      </c>
      <c r="J32" s="59" t="s">
        <v>101</v>
      </c>
    </row>
    <row r="33" spans="2:10" ht="53.45" customHeight="1">
      <c r="B33" s="25" t="s">
        <v>56</v>
      </c>
      <c r="C33" s="25">
        <v>2007</v>
      </c>
      <c r="D33" s="25">
        <v>2023</v>
      </c>
      <c r="E33" s="59" t="s">
        <v>307</v>
      </c>
      <c r="F33" s="87">
        <v>1916667</v>
      </c>
      <c r="G33" s="59" t="s">
        <v>308</v>
      </c>
      <c r="H33" s="59" t="s">
        <v>282</v>
      </c>
      <c r="I33" s="59" t="s">
        <v>83</v>
      </c>
      <c r="J33" s="59" t="s">
        <v>283</v>
      </c>
    </row>
    <row r="34" spans="2:10" ht="53.45" customHeight="1">
      <c r="B34" s="25" t="s">
        <v>56</v>
      </c>
      <c r="C34" s="25">
        <v>2007</v>
      </c>
      <c r="D34" s="25">
        <v>2023</v>
      </c>
      <c r="E34" s="59" t="s">
        <v>309</v>
      </c>
      <c r="F34" s="87">
        <v>1250000</v>
      </c>
      <c r="G34" s="59" t="s">
        <v>310</v>
      </c>
      <c r="H34" s="59" t="s">
        <v>311</v>
      </c>
      <c r="I34" s="90" t="s">
        <v>257</v>
      </c>
      <c r="J34" s="59" t="s">
        <v>312</v>
      </c>
    </row>
    <row r="35" spans="2:10" ht="53.45" customHeight="1">
      <c r="B35" s="25" t="s">
        <v>56</v>
      </c>
      <c r="C35" s="25">
        <v>2007</v>
      </c>
      <c r="D35" s="25">
        <v>2023</v>
      </c>
      <c r="E35" s="59" t="s">
        <v>313</v>
      </c>
      <c r="F35" s="87">
        <v>1431828</v>
      </c>
      <c r="G35" s="59" t="s">
        <v>314</v>
      </c>
      <c r="H35" s="59" t="s">
        <v>315</v>
      </c>
      <c r="I35" s="90" t="s">
        <v>257</v>
      </c>
      <c r="J35" s="59" t="s">
        <v>316</v>
      </c>
    </row>
    <row r="36" spans="2:10" ht="53.45" customHeight="1">
      <c r="B36" s="25" t="s">
        <v>56</v>
      </c>
      <c r="C36" s="25">
        <v>2007</v>
      </c>
      <c r="D36" s="25">
        <v>2023</v>
      </c>
      <c r="E36" s="59" t="s">
        <v>317</v>
      </c>
      <c r="F36" s="87">
        <v>1860000</v>
      </c>
      <c r="G36" s="63" t="s">
        <v>246</v>
      </c>
      <c r="H36" s="59" t="s">
        <v>247</v>
      </c>
      <c r="I36" s="59" t="s">
        <v>64</v>
      </c>
      <c r="J36" s="59" t="s">
        <v>248</v>
      </c>
    </row>
    <row r="37" spans="2:10" ht="53.45" customHeight="1">
      <c r="B37" s="25" t="s">
        <v>56</v>
      </c>
      <c r="C37" s="25">
        <v>2007</v>
      </c>
      <c r="D37" s="25">
        <v>2023</v>
      </c>
      <c r="E37" s="59" t="s">
        <v>318</v>
      </c>
      <c r="F37" s="87">
        <v>1484990</v>
      </c>
      <c r="G37" s="59" t="s">
        <v>255</v>
      </c>
      <c r="H37" s="59" t="s">
        <v>256</v>
      </c>
      <c r="I37" s="59" t="s">
        <v>100</v>
      </c>
      <c r="J37" s="59" t="s">
        <v>101</v>
      </c>
    </row>
    <row r="38" spans="2:10" ht="53.45" customHeight="1">
      <c r="B38" s="25" t="s">
        <v>56</v>
      </c>
      <c r="C38" s="25">
        <v>2007</v>
      </c>
      <c r="D38" s="25">
        <v>2023</v>
      </c>
      <c r="E38" s="59" t="s">
        <v>319</v>
      </c>
      <c r="F38" s="87">
        <v>609228</v>
      </c>
      <c r="G38" s="63" t="s">
        <v>246</v>
      </c>
      <c r="H38" s="59" t="s">
        <v>247</v>
      </c>
      <c r="I38" s="59" t="s">
        <v>64</v>
      </c>
      <c r="J38" s="59" t="s">
        <v>248</v>
      </c>
    </row>
    <row r="39" spans="2:10" ht="53.45" customHeight="1">
      <c r="B39" s="25" t="s">
        <v>56</v>
      </c>
      <c r="C39" s="25">
        <v>2007</v>
      </c>
      <c r="D39" s="25">
        <v>2023</v>
      </c>
      <c r="E39" s="59" t="s">
        <v>320</v>
      </c>
      <c r="F39" s="87">
        <v>1950000</v>
      </c>
      <c r="G39" s="59" t="s">
        <v>255</v>
      </c>
      <c r="H39" s="59" t="s">
        <v>256</v>
      </c>
      <c r="I39" s="90" t="s">
        <v>257</v>
      </c>
      <c r="J39" s="59" t="s">
        <v>101</v>
      </c>
    </row>
    <row r="40" spans="2:10" ht="53.45" customHeight="1">
      <c r="B40" s="25" t="s">
        <v>56</v>
      </c>
      <c r="C40" s="25">
        <v>2007</v>
      </c>
      <c r="D40" s="25">
        <v>2023</v>
      </c>
      <c r="E40" s="59" t="s">
        <v>321</v>
      </c>
      <c r="F40" s="87">
        <v>1079000</v>
      </c>
      <c r="G40" s="59" t="s">
        <v>255</v>
      </c>
      <c r="H40" s="59" t="s">
        <v>256</v>
      </c>
      <c r="I40" s="90" t="s">
        <v>257</v>
      </c>
      <c r="J40" s="59" t="s">
        <v>101</v>
      </c>
    </row>
    <row r="41" spans="2:10" ht="53.45" customHeight="1">
      <c r="B41" s="25" t="s">
        <v>56</v>
      </c>
      <c r="C41" s="25">
        <v>2007</v>
      </c>
      <c r="D41" s="25">
        <v>2023</v>
      </c>
      <c r="E41" s="59" t="s">
        <v>322</v>
      </c>
      <c r="F41" s="87">
        <v>2250000</v>
      </c>
      <c r="G41" s="59" t="s">
        <v>264</v>
      </c>
      <c r="H41" s="59" t="s">
        <v>265</v>
      </c>
      <c r="I41" s="90" t="s">
        <v>257</v>
      </c>
      <c r="J41" s="59" t="s">
        <v>101</v>
      </c>
    </row>
    <row r="42" spans="2:10" ht="53.45" customHeight="1">
      <c r="B42" s="25" t="s">
        <v>56</v>
      </c>
      <c r="C42" s="25">
        <v>2007</v>
      </c>
      <c r="D42" s="25">
        <v>2023</v>
      </c>
      <c r="E42" s="59" t="s">
        <v>323</v>
      </c>
      <c r="F42" s="87">
        <v>2300000</v>
      </c>
      <c r="G42" s="59" t="s">
        <v>264</v>
      </c>
      <c r="H42" s="59" t="s">
        <v>265</v>
      </c>
      <c r="I42" s="90" t="s">
        <v>257</v>
      </c>
      <c r="J42" s="59" t="s">
        <v>101</v>
      </c>
    </row>
    <row r="43" spans="2:10" ht="53.45" customHeight="1">
      <c r="B43" s="25" t="s">
        <v>56</v>
      </c>
      <c r="C43" s="25">
        <v>2007</v>
      </c>
      <c r="D43" s="25">
        <v>2023</v>
      </c>
      <c r="E43" s="59" t="s">
        <v>324</v>
      </c>
      <c r="F43" s="87">
        <v>1800000</v>
      </c>
      <c r="G43" s="63" t="s">
        <v>246</v>
      </c>
      <c r="H43" s="59" t="s">
        <v>247</v>
      </c>
      <c r="I43" s="90" t="s">
        <v>64</v>
      </c>
      <c r="J43" s="59" t="s">
        <v>248</v>
      </c>
    </row>
    <row r="44" spans="2:10" ht="53.45" customHeight="1">
      <c r="B44" s="25" t="s">
        <v>56</v>
      </c>
      <c r="C44" s="25">
        <v>2007</v>
      </c>
      <c r="D44" s="25">
        <v>2023</v>
      </c>
      <c r="E44" s="59" t="s">
        <v>325</v>
      </c>
      <c r="F44" s="87">
        <v>1499900</v>
      </c>
      <c r="G44" s="59" t="s">
        <v>264</v>
      </c>
      <c r="H44" s="59" t="s">
        <v>256</v>
      </c>
      <c r="I44" s="90" t="s">
        <v>257</v>
      </c>
      <c r="J44" s="59" t="s">
        <v>101</v>
      </c>
    </row>
    <row r="45" spans="2:10" ht="66.599999999999994" customHeight="1">
      <c r="B45" s="25" t="s">
        <v>56</v>
      </c>
      <c r="C45" s="25">
        <v>2007</v>
      </c>
      <c r="D45" s="25">
        <v>2023</v>
      </c>
      <c r="E45" s="59" t="s">
        <v>326</v>
      </c>
      <c r="F45" s="87">
        <v>1090000</v>
      </c>
      <c r="G45" s="59" t="s">
        <v>260</v>
      </c>
      <c r="H45" s="59" t="s">
        <v>327</v>
      </c>
      <c r="I45" s="90" t="s">
        <v>257</v>
      </c>
      <c r="J45" s="59" t="s">
        <v>262</v>
      </c>
    </row>
    <row r="46" spans="2:10" ht="90" customHeight="1">
      <c r="B46" s="25" t="s">
        <v>56</v>
      </c>
      <c r="C46" s="25">
        <v>2007</v>
      </c>
      <c r="D46" s="25">
        <v>2023</v>
      </c>
      <c r="E46" s="59" t="s">
        <v>328</v>
      </c>
      <c r="F46" s="87">
        <v>2437000</v>
      </c>
      <c r="G46" s="59" t="s">
        <v>260</v>
      </c>
      <c r="H46" s="88" t="s">
        <v>329</v>
      </c>
      <c r="I46" s="90" t="s">
        <v>257</v>
      </c>
      <c r="J46" s="59" t="s">
        <v>262</v>
      </c>
    </row>
    <row r="47" spans="2:10" ht="53.45" customHeight="1">
      <c r="B47" s="25" t="s">
        <v>56</v>
      </c>
      <c r="C47" s="25">
        <v>2007</v>
      </c>
      <c r="D47" s="25">
        <v>2023</v>
      </c>
      <c r="E47" s="59" t="s">
        <v>330</v>
      </c>
      <c r="F47" s="87">
        <v>1250000</v>
      </c>
      <c r="G47" s="59" t="s">
        <v>304</v>
      </c>
      <c r="H47" s="59" t="s">
        <v>305</v>
      </c>
      <c r="I47" s="59" t="s">
        <v>83</v>
      </c>
      <c r="J47" s="59" t="s">
        <v>306</v>
      </c>
    </row>
    <row r="48" spans="2:10" ht="53.45" customHeight="1">
      <c r="B48" s="25" t="s">
        <v>56</v>
      </c>
      <c r="C48" s="25">
        <v>2007</v>
      </c>
      <c r="D48" s="25">
        <v>2023</v>
      </c>
      <c r="E48" s="59" t="s">
        <v>331</v>
      </c>
      <c r="F48" s="87">
        <v>28003000</v>
      </c>
      <c r="G48" s="63" t="s">
        <v>332</v>
      </c>
      <c r="H48" s="59" t="s">
        <v>333</v>
      </c>
      <c r="I48" s="90" t="s">
        <v>257</v>
      </c>
      <c r="J48" s="59" t="s">
        <v>269</v>
      </c>
    </row>
    <row r="49" spans="2:10" ht="53.45" customHeight="1">
      <c r="B49" s="25" t="s">
        <v>56</v>
      </c>
      <c r="C49" s="25">
        <v>2007</v>
      </c>
      <c r="D49" s="25">
        <v>2023</v>
      </c>
      <c r="E49" s="59" t="s">
        <v>334</v>
      </c>
      <c r="F49" s="87">
        <v>19300000</v>
      </c>
      <c r="G49" s="59" t="s">
        <v>335</v>
      </c>
      <c r="H49" s="63" t="s">
        <v>269</v>
      </c>
      <c r="I49" s="90" t="s">
        <v>257</v>
      </c>
      <c r="J49" s="59" t="s">
        <v>269</v>
      </c>
    </row>
    <row r="50" spans="2:10" ht="30">
      <c r="B50" s="25" t="s">
        <v>56</v>
      </c>
      <c r="C50" s="25">
        <v>2007</v>
      </c>
      <c r="D50" s="25">
        <v>2023</v>
      </c>
      <c r="E50" s="59" t="s">
        <v>336</v>
      </c>
      <c r="F50" s="87">
        <v>1800000</v>
      </c>
      <c r="G50" s="63" t="s">
        <v>246</v>
      </c>
      <c r="H50" s="59" t="s">
        <v>247</v>
      </c>
      <c r="I50" s="59" t="s">
        <v>64</v>
      </c>
      <c r="J50" s="59" t="s">
        <v>248</v>
      </c>
    </row>
    <row r="51" spans="2:10" ht="39.950000000000003" customHeight="1">
      <c r="B51" s="25" t="s">
        <v>56</v>
      </c>
      <c r="C51" s="25">
        <v>2007</v>
      </c>
      <c r="D51" s="25">
        <v>2023</v>
      </c>
      <c r="E51" s="91" t="s">
        <v>337</v>
      </c>
      <c r="F51" s="87">
        <v>6176000</v>
      </c>
      <c r="G51" s="59" t="s">
        <v>338</v>
      </c>
      <c r="H51" s="59" t="s">
        <v>269</v>
      </c>
      <c r="I51" s="90" t="s">
        <v>257</v>
      </c>
      <c r="J51" s="59" t="s">
        <v>339</v>
      </c>
    </row>
    <row r="52" spans="2:10" ht="69.599999999999994" customHeight="1">
      <c r="B52" s="25" t="s">
        <v>56</v>
      </c>
      <c r="C52" s="25">
        <v>2007</v>
      </c>
      <c r="D52" s="25">
        <v>2023</v>
      </c>
      <c r="E52" s="59" t="s">
        <v>340</v>
      </c>
      <c r="F52" s="87">
        <v>1249990</v>
      </c>
      <c r="G52" s="59" t="s">
        <v>260</v>
      </c>
      <c r="H52" s="59" t="s">
        <v>327</v>
      </c>
      <c r="I52" s="91" t="s">
        <v>257</v>
      </c>
      <c r="J52" s="59" t="s">
        <v>262</v>
      </c>
    </row>
    <row r="53" spans="2:10" ht="48.6" customHeight="1">
      <c r="B53" s="25" t="s">
        <v>56</v>
      </c>
      <c r="C53" s="25">
        <v>2007</v>
      </c>
      <c r="D53" s="25">
        <v>2023</v>
      </c>
      <c r="E53" s="59" t="s">
        <v>341</v>
      </c>
      <c r="F53" s="87">
        <v>2233324</v>
      </c>
      <c r="G53" s="59" t="s">
        <v>304</v>
      </c>
      <c r="H53" s="59" t="s">
        <v>305</v>
      </c>
      <c r="I53" s="59" t="s">
        <v>83</v>
      </c>
      <c r="J53" s="59" t="s">
        <v>306</v>
      </c>
    </row>
    <row r="54" spans="2:10" ht="53.45" customHeight="1">
      <c r="B54" s="25" t="s">
        <v>56</v>
      </c>
      <c r="C54" s="25">
        <v>2007</v>
      </c>
      <c r="D54" s="25">
        <v>2023</v>
      </c>
      <c r="E54" s="59" t="s">
        <v>342</v>
      </c>
      <c r="F54" s="87">
        <v>2850000</v>
      </c>
      <c r="G54" s="63" t="s">
        <v>332</v>
      </c>
      <c r="H54" s="59" t="s">
        <v>333</v>
      </c>
      <c r="I54" s="59" t="s">
        <v>257</v>
      </c>
      <c r="J54" s="59" t="s">
        <v>269</v>
      </c>
    </row>
    <row r="55" spans="2:10" ht="53.45" customHeight="1">
      <c r="B55" s="25" t="s">
        <v>56</v>
      </c>
      <c r="C55" s="25">
        <v>2007</v>
      </c>
      <c r="D55" s="25">
        <v>2023</v>
      </c>
      <c r="E55" s="59" t="s">
        <v>343</v>
      </c>
      <c r="F55" s="87">
        <v>2469400</v>
      </c>
      <c r="G55" s="59" t="s">
        <v>277</v>
      </c>
      <c r="H55" s="59" t="s">
        <v>278</v>
      </c>
      <c r="I55" s="91" t="s">
        <v>257</v>
      </c>
      <c r="J55" s="59" t="s">
        <v>279</v>
      </c>
    </row>
    <row r="56" spans="2:10" ht="53.45" customHeight="1">
      <c r="B56" s="25" t="s">
        <v>56</v>
      </c>
      <c r="C56" s="25">
        <v>2007</v>
      </c>
      <c r="D56" s="25">
        <v>2023</v>
      </c>
      <c r="E56" s="59" t="s">
        <v>344</v>
      </c>
      <c r="F56" s="87">
        <v>690000</v>
      </c>
      <c r="G56" s="59" t="s">
        <v>308</v>
      </c>
      <c r="H56" s="59" t="s">
        <v>345</v>
      </c>
      <c r="I56" s="59" t="s">
        <v>64</v>
      </c>
      <c r="J56" s="59" t="s">
        <v>346</v>
      </c>
    </row>
    <row r="57" spans="2:10" ht="95.1" customHeight="1">
      <c r="B57" s="25" t="s">
        <v>56</v>
      </c>
      <c r="C57" s="25">
        <v>2007</v>
      </c>
      <c r="D57" s="25">
        <v>2023</v>
      </c>
      <c r="E57" s="59" t="s">
        <v>347</v>
      </c>
      <c r="F57" s="87">
        <v>5242000</v>
      </c>
      <c r="G57" s="59" t="s">
        <v>348</v>
      </c>
      <c r="H57" s="59" t="s">
        <v>349</v>
      </c>
      <c r="I57" s="59" t="s">
        <v>257</v>
      </c>
      <c r="J57" s="59" t="s">
        <v>269</v>
      </c>
    </row>
    <row r="58" spans="2:10" ht="53.45" customHeight="1">
      <c r="B58" s="25" t="s">
        <v>56</v>
      </c>
      <c r="C58" s="25">
        <v>2007</v>
      </c>
      <c r="D58" s="25">
        <v>2023</v>
      </c>
      <c r="E58" s="59" t="s">
        <v>350</v>
      </c>
      <c r="F58" s="87">
        <v>1860000</v>
      </c>
      <c r="G58" s="63" t="s">
        <v>246</v>
      </c>
      <c r="H58" s="59" t="s">
        <v>247</v>
      </c>
      <c r="I58" s="59" t="s">
        <v>64</v>
      </c>
      <c r="J58" s="59" t="s">
        <v>248</v>
      </c>
    </row>
    <row r="59" spans="2:10" ht="53.45" customHeight="1">
      <c r="B59" s="25" t="s">
        <v>56</v>
      </c>
      <c r="C59" s="25">
        <v>2007</v>
      </c>
      <c r="D59" s="25">
        <v>2023</v>
      </c>
      <c r="E59" s="59" t="s">
        <v>351</v>
      </c>
      <c r="F59" s="87">
        <v>920000</v>
      </c>
      <c r="G59" s="59" t="s">
        <v>304</v>
      </c>
      <c r="H59" s="59" t="s">
        <v>305</v>
      </c>
      <c r="I59" s="59" t="s">
        <v>83</v>
      </c>
      <c r="J59" s="59" t="s">
        <v>306</v>
      </c>
    </row>
    <row r="60" spans="2:10" ht="53.45" customHeight="1">
      <c r="B60" s="25" t="s">
        <v>56</v>
      </c>
      <c r="C60" s="25">
        <v>2007</v>
      </c>
      <c r="D60" s="25">
        <v>2023</v>
      </c>
      <c r="E60" s="59" t="s">
        <v>352</v>
      </c>
      <c r="F60" s="87">
        <v>1950000</v>
      </c>
      <c r="G60" s="59" t="s">
        <v>255</v>
      </c>
      <c r="H60" s="59" t="s">
        <v>256</v>
      </c>
      <c r="I60" s="90" t="s">
        <v>257</v>
      </c>
      <c r="J60" s="59" t="s">
        <v>101</v>
      </c>
    </row>
    <row r="61" spans="2:10" ht="53.45" customHeight="1">
      <c r="B61" s="25" t="s">
        <v>56</v>
      </c>
      <c r="C61" s="25">
        <v>2007</v>
      </c>
      <c r="D61" s="25">
        <v>2023</v>
      </c>
      <c r="E61" s="59" t="s">
        <v>353</v>
      </c>
      <c r="F61" s="87">
        <v>1738000</v>
      </c>
      <c r="G61" s="59" t="s">
        <v>255</v>
      </c>
      <c r="H61" s="59" t="s">
        <v>256</v>
      </c>
      <c r="I61" s="90" t="s">
        <v>257</v>
      </c>
      <c r="J61" s="59" t="s">
        <v>101</v>
      </c>
    </row>
    <row r="62" spans="2:10" ht="53.45" customHeight="1">
      <c r="B62" s="25" t="s">
        <v>56</v>
      </c>
      <c r="C62" s="25">
        <v>2007</v>
      </c>
      <c r="D62" s="25">
        <v>2023</v>
      </c>
      <c r="E62" s="59" t="s">
        <v>354</v>
      </c>
      <c r="F62" s="87">
        <v>2250000</v>
      </c>
      <c r="G62" s="59" t="s">
        <v>264</v>
      </c>
      <c r="H62" s="59" t="s">
        <v>265</v>
      </c>
      <c r="I62" s="90" t="s">
        <v>257</v>
      </c>
      <c r="J62" s="59" t="s">
        <v>101</v>
      </c>
    </row>
    <row r="63" spans="2:10" ht="53.45" customHeight="1">
      <c r="B63" s="25" t="s">
        <v>56</v>
      </c>
      <c r="C63" s="25">
        <v>2007</v>
      </c>
      <c r="D63" s="25">
        <v>2023</v>
      </c>
      <c r="E63" s="59" t="s">
        <v>355</v>
      </c>
      <c r="F63" s="87">
        <v>3798000</v>
      </c>
      <c r="G63" s="59" t="s">
        <v>264</v>
      </c>
      <c r="H63" s="59" t="s">
        <v>265</v>
      </c>
      <c r="I63" s="90" t="s">
        <v>257</v>
      </c>
      <c r="J63" s="59" t="s">
        <v>101</v>
      </c>
    </row>
    <row r="64" spans="2:10" ht="69.599999999999994" customHeight="1">
      <c r="B64" s="25" t="s">
        <v>56</v>
      </c>
      <c r="C64" s="25">
        <v>2007</v>
      </c>
      <c r="D64" s="25">
        <v>2023</v>
      </c>
      <c r="E64" s="59" t="s">
        <v>356</v>
      </c>
      <c r="F64" s="87">
        <v>6975000</v>
      </c>
      <c r="G64" s="59" t="s">
        <v>357</v>
      </c>
      <c r="H64" s="59" t="s">
        <v>358</v>
      </c>
      <c r="I64" s="59" t="s">
        <v>64</v>
      </c>
      <c r="J64" s="59" t="s">
        <v>359</v>
      </c>
    </row>
    <row r="65" spans="2:10" ht="53.45" customHeight="1">
      <c r="B65" s="25" t="s">
        <v>56</v>
      </c>
      <c r="C65" s="25">
        <v>2007</v>
      </c>
      <c r="D65" s="25">
        <v>2023</v>
      </c>
      <c r="E65" s="59" t="s">
        <v>360</v>
      </c>
      <c r="F65" s="87">
        <v>1740000</v>
      </c>
      <c r="G65" s="63" t="s">
        <v>246</v>
      </c>
      <c r="H65" s="59" t="s">
        <v>247</v>
      </c>
      <c r="I65" s="59" t="s">
        <v>64</v>
      </c>
      <c r="J65" s="59" t="s">
        <v>248</v>
      </c>
    </row>
    <row r="66" spans="2:10" ht="53.45" customHeight="1">
      <c r="B66" s="25" t="s">
        <v>56</v>
      </c>
      <c r="C66" s="25">
        <v>2007</v>
      </c>
      <c r="D66" s="25">
        <v>2023</v>
      </c>
      <c r="E66" s="59" t="s">
        <v>361</v>
      </c>
      <c r="F66" s="87">
        <v>1984500</v>
      </c>
      <c r="G66" s="59" t="s">
        <v>357</v>
      </c>
      <c r="H66" s="59" t="s">
        <v>358</v>
      </c>
      <c r="I66" s="59" t="s">
        <v>64</v>
      </c>
      <c r="J66" s="59" t="s">
        <v>359</v>
      </c>
    </row>
    <row r="67" spans="2:10" ht="270">
      <c r="B67" s="25" t="s">
        <v>56</v>
      </c>
      <c r="C67" s="25">
        <v>2007</v>
      </c>
      <c r="D67" s="25">
        <v>2023</v>
      </c>
      <c r="E67" s="59" t="s">
        <v>362</v>
      </c>
      <c r="F67" s="87">
        <v>1042000</v>
      </c>
      <c r="G67" s="59" t="s">
        <v>363</v>
      </c>
      <c r="H67" s="59" t="s">
        <v>364</v>
      </c>
      <c r="I67" s="59" t="s">
        <v>257</v>
      </c>
      <c r="J67" s="59" t="s">
        <v>269</v>
      </c>
    </row>
    <row r="68" spans="2:10" ht="240">
      <c r="B68" s="25" t="s">
        <v>56</v>
      </c>
      <c r="C68" s="25">
        <v>2007</v>
      </c>
      <c r="D68" s="25">
        <v>2023</v>
      </c>
      <c r="E68" s="59" t="s">
        <v>365</v>
      </c>
      <c r="F68" s="87">
        <v>1743000</v>
      </c>
      <c r="G68" s="59" t="s">
        <v>366</v>
      </c>
      <c r="H68" s="59" t="s">
        <v>367</v>
      </c>
      <c r="I68" s="59" t="s">
        <v>64</v>
      </c>
      <c r="J68" s="59" t="s">
        <v>269</v>
      </c>
    </row>
    <row r="69" spans="2:10" ht="53.45" customHeight="1">
      <c r="B69" s="25" t="s">
        <v>56</v>
      </c>
      <c r="C69" s="25">
        <v>2007</v>
      </c>
      <c r="D69" s="25">
        <v>2023</v>
      </c>
      <c r="E69" s="59" t="s">
        <v>368</v>
      </c>
      <c r="F69" s="87">
        <v>5060000</v>
      </c>
      <c r="G69" s="63" t="s">
        <v>369</v>
      </c>
      <c r="H69" s="59" t="s">
        <v>370</v>
      </c>
      <c r="I69" s="59" t="s">
        <v>100</v>
      </c>
      <c r="J69" s="59" t="s">
        <v>371</v>
      </c>
    </row>
    <row r="70" spans="2:10" ht="53.45" customHeight="1">
      <c r="B70" s="25" t="s">
        <v>56</v>
      </c>
      <c r="C70" s="25">
        <v>2007</v>
      </c>
      <c r="D70" s="25">
        <v>2023</v>
      </c>
      <c r="E70" s="59" t="s">
        <v>372</v>
      </c>
      <c r="F70" s="87">
        <v>3295833</v>
      </c>
      <c r="G70" s="59" t="s">
        <v>373</v>
      </c>
      <c r="H70" s="59" t="s">
        <v>269</v>
      </c>
      <c r="I70" s="59" t="s">
        <v>269</v>
      </c>
      <c r="J70" s="59" t="s">
        <v>269</v>
      </c>
    </row>
    <row r="71" spans="2:10" ht="53.45" customHeight="1">
      <c r="B71" s="25" t="s">
        <v>56</v>
      </c>
      <c r="C71" s="25">
        <v>2007</v>
      </c>
      <c r="D71" s="25">
        <v>2023</v>
      </c>
      <c r="E71" s="59" t="s">
        <v>374</v>
      </c>
      <c r="F71" s="87">
        <v>3493333.98</v>
      </c>
      <c r="G71" s="59" t="s">
        <v>373</v>
      </c>
      <c r="H71" s="59" t="s">
        <v>375</v>
      </c>
      <c r="I71" s="59" t="s">
        <v>64</v>
      </c>
      <c r="J71" s="59" t="s">
        <v>376</v>
      </c>
    </row>
    <row r="72" spans="2:10" ht="120">
      <c r="B72" s="25" t="s">
        <v>56</v>
      </c>
      <c r="C72" s="25">
        <v>2007</v>
      </c>
      <c r="D72" s="25">
        <v>2023</v>
      </c>
      <c r="E72" s="59" t="s">
        <v>377</v>
      </c>
      <c r="F72" s="87">
        <v>10874000</v>
      </c>
      <c r="G72" s="59" t="s">
        <v>273</v>
      </c>
      <c r="H72" s="59" t="s">
        <v>274</v>
      </c>
      <c r="I72" s="59" t="s">
        <v>257</v>
      </c>
      <c r="J72" s="59" t="s">
        <v>275</v>
      </c>
    </row>
    <row r="73" spans="2:10" ht="53.45" customHeight="1">
      <c r="B73" s="25" t="s">
        <v>56</v>
      </c>
      <c r="C73" s="25">
        <v>2007</v>
      </c>
      <c r="D73" s="25">
        <v>2023</v>
      </c>
      <c r="E73" s="59" t="s">
        <v>378</v>
      </c>
      <c r="F73" s="87">
        <v>1372000</v>
      </c>
      <c r="G73" s="63" t="s">
        <v>379</v>
      </c>
      <c r="H73" s="59" t="s">
        <v>380</v>
      </c>
      <c r="I73" s="59" t="s">
        <v>100</v>
      </c>
      <c r="J73" s="59" t="s">
        <v>381</v>
      </c>
    </row>
    <row r="74" spans="2:10" ht="53.45" customHeight="1">
      <c r="B74" s="25" t="s">
        <v>56</v>
      </c>
      <c r="C74" s="25">
        <v>2007</v>
      </c>
      <c r="D74" s="25">
        <v>2023</v>
      </c>
      <c r="E74" s="59" t="s">
        <v>382</v>
      </c>
      <c r="F74" s="87">
        <v>1540000</v>
      </c>
      <c r="G74" s="63" t="s">
        <v>383</v>
      </c>
      <c r="H74" s="63" t="s">
        <v>383</v>
      </c>
      <c r="I74" s="59" t="s">
        <v>100</v>
      </c>
      <c r="J74" s="59" t="s">
        <v>384</v>
      </c>
    </row>
    <row r="75" spans="2:10" ht="105">
      <c r="B75" s="25" t="s">
        <v>56</v>
      </c>
      <c r="C75" s="25">
        <v>2007</v>
      </c>
      <c r="D75" s="25">
        <v>2023</v>
      </c>
      <c r="E75" s="59" t="s">
        <v>385</v>
      </c>
      <c r="F75" s="87">
        <v>1540000</v>
      </c>
      <c r="G75" s="63" t="s">
        <v>383</v>
      </c>
      <c r="H75" s="59" t="s">
        <v>386</v>
      </c>
      <c r="I75" s="59" t="s">
        <v>257</v>
      </c>
      <c r="J75" s="59" t="s">
        <v>387</v>
      </c>
    </row>
    <row r="76" spans="2:10" ht="53.45" customHeight="1">
      <c r="B76" s="25" t="s">
        <v>56</v>
      </c>
      <c r="C76" s="25">
        <v>2007</v>
      </c>
      <c r="D76" s="25">
        <v>2023</v>
      </c>
      <c r="E76" s="59" t="s">
        <v>388</v>
      </c>
      <c r="F76" s="87">
        <v>2975000</v>
      </c>
      <c r="G76" s="59" t="s">
        <v>383</v>
      </c>
      <c r="H76" s="59" t="s">
        <v>383</v>
      </c>
      <c r="I76" s="59" t="s">
        <v>100</v>
      </c>
      <c r="J76" s="59" t="s">
        <v>387</v>
      </c>
    </row>
    <row r="77" spans="2:10" ht="120">
      <c r="B77" s="25" t="s">
        <v>56</v>
      </c>
      <c r="C77" s="25">
        <v>2007</v>
      </c>
      <c r="D77" s="25">
        <v>2023</v>
      </c>
      <c r="E77" s="59" t="s">
        <v>389</v>
      </c>
      <c r="F77" s="87">
        <v>11032000</v>
      </c>
      <c r="G77" s="59" t="s">
        <v>273</v>
      </c>
      <c r="H77" s="59" t="s">
        <v>274</v>
      </c>
      <c r="I77" s="59" t="s">
        <v>257</v>
      </c>
      <c r="J77" s="59" t="s">
        <v>275</v>
      </c>
    </row>
    <row r="78" spans="2:10" ht="152.1" customHeight="1">
      <c r="B78" s="25" t="s">
        <v>56</v>
      </c>
      <c r="C78" s="25">
        <v>2007</v>
      </c>
      <c r="D78" s="25">
        <v>2023</v>
      </c>
      <c r="E78" s="59" t="s">
        <v>390</v>
      </c>
      <c r="F78" s="87">
        <v>5980000</v>
      </c>
      <c r="G78" s="59" t="s">
        <v>391</v>
      </c>
      <c r="H78" s="59" t="s">
        <v>392</v>
      </c>
      <c r="I78" s="59" t="s">
        <v>257</v>
      </c>
      <c r="J78" s="59" t="s">
        <v>269</v>
      </c>
    </row>
    <row r="79" spans="2:10" ht="15" customHeight="1">
      <c r="B79" s="23" t="s">
        <v>14</v>
      </c>
      <c r="C79" s="23"/>
      <c r="D79" s="23"/>
      <c r="E79" s="23"/>
      <c r="F79" s="23"/>
      <c r="G79" s="23"/>
      <c r="H79" s="23"/>
      <c r="I79" s="59"/>
      <c r="J79" s="59"/>
    </row>
    <row r="80" spans="2:10" ht="185.45" customHeight="1">
      <c r="B80" s="25" t="s">
        <v>162</v>
      </c>
      <c r="C80" s="92">
        <v>2023</v>
      </c>
      <c r="D80" s="93" t="s">
        <v>269</v>
      </c>
      <c r="E80" s="59" t="s">
        <v>393</v>
      </c>
      <c r="F80" s="87">
        <v>14646000</v>
      </c>
      <c r="G80" s="59" t="s">
        <v>394</v>
      </c>
      <c r="H80" s="59" t="s">
        <v>395</v>
      </c>
      <c r="I80" s="90" t="s">
        <v>257</v>
      </c>
      <c r="J80" s="59" t="s">
        <v>396</v>
      </c>
    </row>
    <row r="81" spans="2:10" ht="58.5" customHeight="1">
      <c r="B81" s="25" t="s">
        <v>162</v>
      </c>
      <c r="C81" s="25">
        <v>2023</v>
      </c>
      <c r="D81" s="93" t="s">
        <v>269</v>
      </c>
      <c r="E81" s="59" t="s">
        <v>397</v>
      </c>
      <c r="F81" s="87">
        <v>28007160</v>
      </c>
      <c r="G81" s="59" t="s">
        <v>398</v>
      </c>
      <c r="H81" s="59" t="s">
        <v>399</v>
      </c>
      <c r="I81" s="59" t="s">
        <v>64</v>
      </c>
      <c r="J81" s="59" t="s">
        <v>400</v>
      </c>
    </row>
    <row r="82" spans="2:10" ht="75">
      <c r="B82" s="25" t="s">
        <v>162</v>
      </c>
      <c r="C82" s="25">
        <v>2023</v>
      </c>
      <c r="D82" s="93" t="s">
        <v>269</v>
      </c>
      <c r="E82" s="59" t="s">
        <v>401</v>
      </c>
      <c r="F82" s="87">
        <v>15000000</v>
      </c>
      <c r="G82" s="59" t="s">
        <v>402</v>
      </c>
      <c r="H82" s="59" t="s">
        <v>403</v>
      </c>
      <c r="I82" s="59" t="s">
        <v>83</v>
      </c>
      <c r="J82" s="59" t="s">
        <v>404</v>
      </c>
    </row>
    <row r="83" spans="2:10" ht="45">
      <c r="B83" s="25" t="s">
        <v>162</v>
      </c>
      <c r="C83" s="25">
        <v>2023</v>
      </c>
      <c r="D83" s="93" t="s">
        <v>269</v>
      </c>
      <c r="E83" s="59" t="s">
        <v>405</v>
      </c>
      <c r="F83" s="87">
        <v>172771600</v>
      </c>
      <c r="G83" s="59" t="s">
        <v>406</v>
      </c>
      <c r="H83" s="59" t="s">
        <v>269</v>
      </c>
      <c r="I83" s="59" t="s">
        <v>257</v>
      </c>
      <c r="J83" s="59" t="s">
        <v>269</v>
      </c>
    </row>
    <row r="84" spans="2:10" ht="41.1" customHeight="1">
      <c r="B84" s="25" t="s">
        <v>162</v>
      </c>
      <c r="C84" s="25">
        <v>2023</v>
      </c>
      <c r="D84" s="93" t="s">
        <v>269</v>
      </c>
      <c r="E84" s="59" t="s">
        <v>407</v>
      </c>
      <c r="F84" s="87">
        <v>115800000</v>
      </c>
      <c r="G84" s="59" t="s">
        <v>408</v>
      </c>
      <c r="H84" s="59" t="s">
        <v>269</v>
      </c>
      <c r="I84" s="90" t="s">
        <v>257</v>
      </c>
      <c r="J84" s="59" t="s">
        <v>409</v>
      </c>
    </row>
    <row r="85" spans="2:10" ht="58.5" customHeight="1">
      <c r="B85" s="25" t="s">
        <v>162</v>
      </c>
      <c r="C85" s="25">
        <v>2023</v>
      </c>
      <c r="D85" s="93" t="s">
        <v>269</v>
      </c>
      <c r="E85" s="59" t="s">
        <v>410</v>
      </c>
      <c r="F85" s="87">
        <v>2100000</v>
      </c>
      <c r="G85" s="59" t="s">
        <v>411</v>
      </c>
      <c r="H85" s="59" t="s">
        <v>412</v>
      </c>
      <c r="I85" s="90" t="s">
        <v>257</v>
      </c>
      <c r="J85" s="59" t="s">
        <v>413</v>
      </c>
    </row>
    <row r="86" spans="2:10" ht="44.1" customHeight="1">
      <c r="B86" s="25" t="s">
        <v>162</v>
      </c>
      <c r="C86" s="25">
        <v>2023</v>
      </c>
      <c r="D86" s="93" t="s">
        <v>269</v>
      </c>
      <c r="E86" s="59" t="s">
        <v>414</v>
      </c>
      <c r="F86" s="87">
        <v>78120000</v>
      </c>
      <c r="G86" s="59" t="s">
        <v>415</v>
      </c>
      <c r="H86" s="63" t="s">
        <v>269</v>
      </c>
      <c r="I86" s="63" t="s">
        <v>269</v>
      </c>
      <c r="J86" s="63" t="s">
        <v>269</v>
      </c>
    </row>
    <row r="87" spans="2:10" ht="39.950000000000003" customHeight="1">
      <c r="B87" s="25" t="s">
        <v>162</v>
      </c>
      <c r="C87" s="25">
        <v>2023</v>
      </c>
      <c r="D87" s="93" t="s">
        <v>269</v>
      </c>
      <c r="E87" s="59" t="s">
        <v>416</v>
      </c>
      <c r="F87" s="87">
        <v>2100800</v>
      </c>
      <c r="G87" s="59" t="s">
        <v>417</v>
      </c>
      <c r="H87" s="59" t="s">
        <v>418</v>
      </c>
      <c r="I87" s="59" t="s">
        <v>83</v>
      </c>
      <c r="J87" s="59" t="s">
        <v>419</v>
      </c>
    </row>
    <row r="88" spans="2:10" ht="64.5" customHeight="1">
      <c r="B88" s="25" t="s">
        <v>162</v>
      </c>
      <c r="C88" s="92">
        <v>2023</v>
      </c>
      <c r="D88" s="93" t="s">
        <v>269</v>
      </c>
      <c r="E88" s="59" t="s">
        <v>420</v>
      </c>
      <c r="F88" s="87">
        <v>607500</v>
      </c>
      <c r="G88" s="59" t="s">
        <v>421</v>
      </c>
      <c r="H88" s="59" t="s">
        <v>422</v>
      </c>
      <c r="I88" s="59" t="s">
        <v>257</v>
      </c>
      <c r="J88" s="59" t="s">
        <v>423</v>
      </c>
    </row>
    <row r="89" spans="2:10" ht="75">
      <c r="B89" s="25" t="s">
        <v>162</v>
      </c>
      <c r="C89" s="92">
        <v>2023</v>
      </c>
      <c r="D89" s="93" t="s">
        <v>269</v>
      </c>
      <c r="E89" s="59" t="s">
        <v>424</v>
      </c>
      <c r="F89" s="87">
        <v>2475000</v>
      </c>
      <c r="G89" s="59" t="s">
        <v>425</v>
      </c>
      <c r="H89" s="59" t="s">
        <v>426</v>
      </c>
      <c r="I89" s="59" t="s">
        <v>257</v>
      </c>
      <c r="J89" s="59" t="s">
        <v>269</v>
      </c>
    </row>
    <row r="90" spans="2:10" ht="44.1" customHeight="1">
      <c r="B90" s="25" t="s">
        <v>162</v>
      </c>
      <c r="C90" s="92">
        <v>2023</v>
      </c>
      <c r="D90" s="93" t="s">
        <v>269</v>
      </c>
      <c r="E90" s="59" t="s">
        <v>427</v>
      </c>
      <c r="F90" s="87">
        <v>5144000</v>
      </c>
      <c r="G90" s="59" t="s">
        <v>428</v>
      </c>
      <c r="H90" s="59" t="s">
        <v>429</v>
      </c>
      <c r="I90" s="59" t="s">
        <v>100</v>
      </c>
      <c r="J90" s="59" t="s">
        <v>413</v>
      </c>
    </row>
    <row r="91" spans="2:10" ht="149.44999999999999" customHeight="1">
      <c r="B91" s="25" t="s">
        <v>162</v>
      </c>
      <c r="C91" s="92">
        <v>2023</v>
      </c>
      <c r="D91" s="93" t="s">
        <v>269</v>
      </c>
      <c r="E91" s="59" t="s">
        <v>430</v>
      </c>
      <c r="F91" s="87">
        <v>7800000</v>
      </c>
      <c r="G91" s="59" t="s">
        <v>431</v>
      </c>
      <c r="H91" s="59" t="s">
        <v>432</v>
      </c>
      <c r="I91" s="59" t="s">
        <v>100</v>
      </c>
      <c r="J91" s="59" t="s">
        <v>413</v>
      </c>
    </row>
    <row r="92" spans="2:10" ht="59.45" customHeight="1">
      <c r="B92" s="25" t="s">
        <v>162</v>
      </c>
      <c r="C92" s="92">
        <v>2023</v>
      </c>
      <c r="D92" s="93" t="s">
        <v>269</v>
      </c>
      <c r="E92" s="59" t="s">
        <v>433</v>
      </c>
      <c r="F92" s="87">
        <v>400000</v>
      </c>
      <c r="G92" s="59" t="s">
        <v>434</v>
      </c>
      <c r="H92" s="59" t="s">
        <v>435</v>
      </c>
      <c r="I92" s="59" t="s">
        <v>64</v>
      </c>
      <c r="J92" s="59" t="s">
        <v>346</v>
      </c>
    </row>
    <row r="93" spans="2:10" ht="45">
      <c r="B93" s="25" t="s">
        <v>162</v>
      </c>
      <c r="C93" s="92">
        <v>2023</v>
      </c>
      <c r="D93" s="93" t="s">
        <v>269</v>
      </c>
      <c r="E93" s="59" t="s">
        <v>436</v>
      </c>
      <c r="F93" s="87">
        <v>430000</v>
      </c>
      <c r="G93" s="59" t="s">
        <v>434</v>
      </c>
      <c r="H93" s="59" t="s">
        <v>437</v>
      </c>
      <c r="I93" s="59" t="s">
        <v>257</v>
      </c>
      <c r="J93" s="59" t="s">
        <v>346</v>
      </c>
    </row>
    <row r="94" spans="2:10" ht="45">
      <c r="B94" s="25" t="s">
        <v>162</v>
      </c>
      <c r="C94" s="92">
        <v>2023</v>
      </c>
      <c r="D94" s="93" t="s">
        <v>269</v>
      </c>
      <c r="E94" s="59" t="s">
        <v>438</v>
      </c>
      <c r="F94" s="89">
        <v>1120000</v>
      </c>
      <c r="G94" s="63" t="s">
        <v>439</v>
      </c>
      <c r="H94" s="59" t="s">
        <v>440</v>
      </c>
      <c r="I94" s="59" t="s">
        <v>83</v>
      </c>
      <c r="J94" s="59" t="s">
        <v>441</v>
      </c>
    </row>
    <row r="95" spans="2:10" ht="41.45" customHeight="1">
      <c r="B95" s="25" t="s">
        <v>162</v>
      </c>
      <c r="C95" s="92">
        <v>2023</v>
      </c>
      <c r="D95" s="93" t="s">
        <v>269</v>
      </c>
      <c r="E95" s="59" t="s">
        <v>442</v>
      </c>
      <c r="F95" s="87">
        <v>3410000</v>
      </c>
      <c r="G95" s="59" t="s">
        <v>443</v>
      </c>
      <c r="H95" s="59" t="s">
        <v>399</v>
      </c>
      <c r="I95" s="59" t="s">
        <v>64</v>
      </c>
      <c r="J95" s="59" t="s">
        <v>444</v>
      </c>
    </row>
    <row r="96" spans="2:10" ht="90">
      <c r="B96" s="25" t="s">
        <v>162</v>
      </c>
      <c r="C96" s="92">
        <v>2023</v>
      </c>
      <c r="D96" s="93" t="s">
        <v>269</v>
      </c>
      <c r="E96" s="59" t="s">
        <v>445</v>
      </c>
      <c r="F96" s="87">
        <v>200000000</v>
      </c>
      <c r="G96" s="59" t="s">
        <v>446</v>
      </c>
      <c r="H96" s="59" t="s">
        <v>447</v>
      </c>
      <c r="I96" s="59" t="s">
        <v>64</v>
      </c>
      <c r="J96" s="59" t="s">
        <v>448</v>
      </c>
    </row>
    <row r="97" spans="2:10" ht="38.1" customHeight="1">
      <c r="B97" s="25" t="s">
        <v>162</v>
      </c>
      <c r="C97" s="92">
        <v>2023</v>
      </c>
      <c r="D97" s="93" t="s">
        <v>269</v>
      </c>
      <c r="E97" s="59" t="s">
        <v>449</v>
      </c>
      <c r="F97" s="87">
        <v>2785000</v>
      </c>
      <c r="G97" s="63" t="s">
        <v>450</v>
      </c>
      <c r="H97" s="59" t="s">
        <v>451</v>
      </c>
      <c r="I97" s="59" t="s">
        <v>257</v>
      </c>
      <c r="J97" s="59" t="s">
        <v>452</v>
      </c>
    </row>
    <row r="98" spans="2:10" ht="42.6" customHeight="1">
      <c r="B98" s="25" t="s">
        <v>162</v>
      </c>
      <c r="C98" s="92">
        <v>2023</v>
      </c>
      <c r="D98" s="93" t="s">
        <v>269</v>
      </c>
      <c r="E98" s="59" t="s">
        <v>453</v>
      </c>
      <c r="F98" s="87">
        <v>2785000</v>
      </c>
      <c r="G98" s="63" t="s">
        <v>450</v>
      </c>
      <c r="H98" s="59" t="s">
        <v>454</v>
      </c>
      <c r="I98" s="59" t="s">
        <v>257</v>
      </c>
      <c r="J98" s="59" t="s">
        <v>452</v>
      </c>
    </row>
    <row r="99" spans="2:10" ht="71.45" customHeight="1">
      <c r="B99" s="25" t="s">
        <v>162</v>
      </c>
      <c r="C99" s="92">
        <v>2023</v>
      </c>
      <c r="D99" s="93" t="s">
        <v>269</v>
      </c>
      <c r="E99" s="59" t="s">
        <v>455</v>
      </c>
      <c r="F99" s="87">
        <v>687500</v>
      </c>
      <c r="G99" s="59" t="s">
        <v>421</v>
      </c>
      <c r="H99" s="59" t="s">
        <v>422</v>
      </c>
      <c r="I99" s="59" t="s">
        <v>257</v>
      </c>
      <c r="J99" s="59" t="s">
        <v>423</v>
      </c>
    </row>
    <row r="100" spans="2:10" ht="60">
      <c r="B100" s="25" t="s">
        <v>162</v>
      </c>
      <c r="C100" s="92">
        <v>2023</v>
      </c>
      <c r="D100" s="93" t="s">
        <v>269</v>
      </c>
      <c r="E100" s="59" t="s">
        <v>456</v>
      </c>
      <c r="F100" s="89">
        <v>89373375</v>
      </c>
      <c r="G100" s="59" t="s">
        <v>457</v>
      </c>
      <c r="H100" s="59" t="s">
        <v>458</v>
      </c>
      <c r="I100" s="59" t="s">
        <v>257</v>
      </c>
      <c r="J100" s="59" t="s">
        <v>459</v>
      </c>
    </row>
    <row r="101" spans="2:10" ht="60">
      <c r="B101" s="25" t="s">
        <v>162</v>
      </c>
      <c r="C101" s="92">
        <v>2023</v>
      </c>
      <c r="D101" s="93" t="s">
        <v>269</v>
      </c>
      <c r="E101" s="59" t="s">
        <v>460</v>
      </c>
      <c r="F101" s="87">
        <v>2752264</v>
      </c>
      <c r="G101" s="59" t="s">
        <v>461</v>
      </c>
      <c r="H101" s="59" t="s">
        <v>269</v>
      </c>
      <c r="I101" s="59" t="s">
        <v>83</v>
      </c>
      <c r="J101" s="59" t="s">
        <v>269</v>
      </c>
    </row>
    <row r="102" spans="2:10" ht="45">
      <c r="B102" s="25" t="s">
        <v>162</v>
      </c>
      <c r="C102" s="92">
        <v>2023</v>
      </c>
      <c r="D102" s="93" t="s">
        <v>269</v>
      </c>
      <c r="E102" s="59" t="s">
        <v>462</v>
      </c>
      <c r="F102" s="87">
        <v>144750000</v>
      </c>
      <c r="G102" s="59" t="s">
        <v>463</v>
      </c>
      <c r="H102" s="59" t="s">
        <v>464</v>
      </c>
      <c r="I102" s="59" t="s">
        <v>100</v>
      </c>
      <c r="J102" s="59" t="s">
        <v>116</v>
      </c>
    </row>
    <row r="103" spans="2:10" ht="51" customHeight="1">
      <c r="B103" s="25" t="s">
        <v>162</v>
      </c>
      <c r="C103" s="92">
        <v>2023</v>
      </c>
      <c r="D103" s="93" t="s">
        <v>269</v>
      </c>
      <c r="E103" s="59" t="s">
        <v>465</v>
      </c>
      <c r="F103" s="87">
        <v>1188062</v>
      </c>
      <c r="G103" s="63" t="s">
        <v>466</v>
      </c>
      <c r="H103" s="63" t="s">
        <v>466</v>
      </c>
      <c r="I103" s="59" t="s">
        <v>100</v>
      </c>
      <c r="J103" s="59" t="s">
        <v>384</v>
      </c>
    </row>
    <row r="104" spans="2:10" ht="38.450000000000003" customHeight="1">
      <c r="B104" s="25" t="s">
        <v>162</v>
      </c>
      <c r="C104" s="92">
        <v>2023</v>
      </c>
      <c r="D104" s="93" t="s">
        <v>269</v>
      </c>
      <c r="E104" s="59" t="s">
        <v>467</v>
      </c>
      <c r="F104" s="87">
        <v>28867000</v>
      </c>
      <c r="G104" s="63" t="s">
        <v>468</v>
      </c>
      <c r="H104" s="59" t="s">
        <v>469</v>
      </c>
      <c r="I104" s="59" t="s">
        <v>100</v>
      </c>
      <c r="J104" s="59" t="s">
        <v>469</v>
      </c>
    </row>
    <row r="105" spans="2:10" ht="47.1" customHeight="1">
      <c r="B105" s="25" t="s">
        <v>162</v>
      </c>
      <c r="C105" s="92">
        <v>2023</v>
      </c>
      <c r="D105" s="93" t="s">
        <v>269</v>
      </c>
      <c r="E105" s="59" t="s">
        <v>470</v>
      </c>
      <c r="F105" s="87">
        <v>19500000</v>
      </c>
      <c r="G105" s="59" t="s">
        <v>471</v>
      </c>
      <c r="H105" s="59" t="s">
        <v>472</v>
      </c>
      <c r="I105" s="59" t="s">
        <v>64</v>
      </c>
      <c r="J105" s="59" t="s">
        <v>473</v>
      </c>
    </row>
    <row r="106" spans="2:10" ht="30">
      <c r="B106" s="25" t="s">
        <v>162</v>
      </c>
      <c r="C106" s="92">
        <v>2023</v>
      </c>
      <c r="D106" s="93" t="s">
        <v>269</v>
      </c>
      <c r="E106" s="59" t="s">
        <v>474</v>
      </c>
      <c r="F106" s="87">
        <v>1430000</v>
      </c>
      <c r="G106" s="59" t="s">
        <v>434</v>
      </c>
      <c r="H106" s="59" t="s">
        <v>475</v>
      </c>
      <c r="I106" s="59" t="s">
        <v>64</v>
      </c>
      <c r="J106" s="59" t="s">
        <v>476</v>
      </c>
    </row>
    <row r="107" spans="2:10" ht="36.950000000000003" customHeight="1">
      <c r="B107" s="25" t="s">
        <v>162</v>
      </c>
      <c r="C107" s="92">
        <v>2023</v>
      </c>
      <c r="D107" s="93" t="s">
        <v>269</v>
      </c>
      <c r="E107" s="59" t="s">
        <v>477</v>
      </c>
      <c r="F107" s="87">
        <v>900000</v>
      </c>
      <c r="G107" s="63" t="s">
        <v>478</v>
      </c>
      <c r="H107" s="63" t="s">
        <v>478</v>
      </c>
      <c r="I107" s="59" t="s">
        <v>100</v>
      </c>
      <c r="J107" s="59" t="s">
        <v>478</v>
      </c>
    </row>
    <row r="108" spans="2:10" ht="45">
      <c r="B108" s="25" t="s">
        <v>162</v>
      </c>
      <c r="C108" s="92">
        <v>2023</v>
      </c>
      <c r="D108" s="93" t="s">
        <v>269</v>
      </c>
      <c r="E108" s="59" t="s">
        <v>479</v>
      </c>
      <c r="F108" s="87">
        <v>156670700</v>
      </c>
      <c r="G108" s="59" t="s">
        <v>480</v>
      </c>
      <c r="H108" s="59" t="s">
        <v>480</v>
      </c>
      <c r="I108" s="59" t="s">
        <v>100</v>
      </c>
      <c r="J108" s="59" t="s">
        <v>480</v>
      </c>
    </row>
    <row r="109" spans="2:10" ht="48" customHeight="1">
      <c r="B109" s="25" t="s">
        <v>162</v>
      </c>
      <c r="C109" s="92">
        <v>2023</v>
      </c>
      <c r="D109" s="93" t="s">
        <v>269</v>
      </c>
      <c r="E109" s="59" t="s">
        <v>481</v>
      </c>
      <c r="F109" s="87">
        <v>42050000</v>
      </c>
      <c r="G109" s="63" t="s">
        <v>450</v>
      </c>
      <c r="H109" s="63" t="s">
        <v>450</v>
      </c>
      <c r="I109" s="59" t="s">
        <v>100</v>
      </c>
      <c r="J109" s="59" t="s">
        <v>384</v>
      </c>
    </row>
    <row r="110" spans="2:10" ht="30">
      <c r="B110" s="25" t="s">
        <v>162</v>
      </c>
      <c r="C110" s="92">
        <v>2023</v>
      </c>
      <c r="D110" s="93" t="s">
        <v>269</v>
      </c>
      <c r="E110" s="59" t="s">
        <v>482</v>
      </c>
      <c r="F110" s="87">
        <v>3902000</v>
      </c>
      <c r="G110" s="63" t="s">
        <v>483</v>
      </c>
      <c r="H110" s="59" t="s">
        <v>484</v>
      </c>
      <c r="I110" s="59" t="s">
        <v>64</v>
      </c>
      <c r="J110" s="59" t="s">
        <v>485</v>
      </c>
    </row>
    <row r="111" spans="2:10" ht="39.950000000000003" customHeight="1">
      <c r="B111" s="25" t="s">
        <v>162</v>
      </c>
      <c r="C111" s="92">
        <v>2023</v>
      </c>
      <c r="D111" s="93" t="s">
        <v>269</v>
      </c>
      <c r="E111" s="59" t="s">
        <v>486</v>
      </c>
      <c r="F111" s="87">
        <v>63000000</v>
      </c>
      <c r="G111" s="59" t="s">
        <v>487</v>
      </c>
      <c r="H111" s="59" t="s">
        <v>488</v>
      </c>
      <c r="I111" s="59" t="s">
        <v>257</v>
      </c>
      <c r="J111" s="59" t="s">
        <v>269</v>
      </c>
    </row>
    <row r="112" spans="2:10" ht="51.95" customHeight="1">
      <c r="B112" s="25" t="s">
        <v>162</v>
      </c>
      <c r="C112" s="92">
        <v>2023</v>
      </c>
      <c r="D112" s="93" t="s">
        <v>269</v>
      </c>
      <c r="E112" s="59" t="s">
        <v>489</v>
      </c>
      <c r="F112" s="87">
        <v>1820000</v>
      </c>
      <c r="G112" s="59" t="s">
        <v>434</v>
      </c>
      <c r="H112" s="59" t="s">
        <v>490</v>
      </c>
      <c r="I112" s="59" t="s">
        <v>64</v>
      </c>
      <c r="J112" s="59" t="s">
        <v>491</v>
      </c>
    </row>
    <row r="113" spans="1:10" ht="63.75" customHeight="1">
      <c r="B113" s="25" t="s">
        <v>162</v>
      </c>
      <c r="C113" s="92">
        <v>2023</v>
      </c>
      <c r="D113" s="93" t="s">
        <v>269</v>
      </c>
      <c r="E113" s="59" t="s">
        <v>492</v>
      </c>
      <c r="F113" s="87">
        <v>875000</v>
      </c>
      <c r="G113" s="59" t="s">
        <v>493</v>
      </c>
      <c r="H113" s="59" t="s">
        <v>494</v>
      </c>
      <c r="I113" s="59" t="s">
        <v>257</v>
      </c>
      <c r="J113" s="59" t="s">
        <v>495</v>
      </c>
    </row>
    <row r="114" spans="1:10" ht="61.5" customHeight="1">
      <c r="B114" s="25" t="s">
        <v>162</v>
      </c>
      <c r="C114" s="92">
        <v>2023</v>
      </c>
      <c r="D114" s="93" t="s">
        <v>269</v>
      </c>
      <c r="E114" s="59" t="s">
        <v>496</v>
      </c>
      <c r="F114" s="87">
        <v>300000</v>
      </c>
      <c r="G114" s="59" t="s">
        <v>497</v>
      </c>
      <c r="H114" s="59" t="s">
        <v>498</v>
      </c>
      <c r="I114" s="59" t="s">
        <v>83</v>
      </c>
      <c r="J114" s="59" t="s">
        <v>499</v>
      </c>
    </row>
    <row r="115" spans="1:10" ht="74.099999999999994" customHeight="1">
      <c r="B115" s="25" t="s">
        <v>162</v>
      </c>
      <c r="C115" s="92">
        <v>2023</v>
      </c>
      <c r="D115" s="93" t="s">
        <v>269</v>
      </c>
      <c r="E115" s="59" t="s">
        <v>176</v>
      </c>
      <c r="F115" s="87">
        <v>18300000</v>
      </c>
      <c r="G115" s="59" t="s">
        <v>500</v>
      </c>
      <c r="H115" s="59" t="s">
        <v>501</v>
      </c>
      <c r="I115" s="59" t="s">
        <v>257</v>
      </c>
      <c r="J115" s="59" t="s">
        <v>413</v>
      </c>
    </row>
    <row r="116" spans="1:10" ht="75">
      <c r="B116" s="25" t="s">
        <v>162</v>
      </c>
      <c r="C116" s="92">
        <v>2023</v>
      </c>
      <c r="D116" s="93" t="s">
        <v>269</v>
      </c>
      <c r="E116" s="59" t="s">
        <v>502</v>
      </c>
      <c r="F116" s="89">
        <v>102844000</v>
      </c>
      <c r="G116" s="59" t="s">
        <v>503</v>
      </c>
      <c r="H116" s="59" t="s">
        <v>504</v>
      </c>
      <c r="I116" s="59" t="s">
        <v>257</v>
      </c>
      <c r="J116" s="59" t="s">
        <v>505</v>
      </c>
    </row>
    <row r="118" spans="1:10">
      <c r="A118" s="10" t="s">
        <v>31</v>
      </c>
    </row>
    <row r="119" spans="1:10" s="40" customFormat="1" ht="42.6" customHeight="1">
      <c r="B119" s="57" t="s">
        <v>32</v>
      </c>
      <c r="C119" s="57" t="s">
        <v>33</v>
      </c>
      <c r="D119" s="72" t="s">
        <v>34</v>
      </c>
      <c r="E119" s="72" t="s">
        <v>506</v>
      </c>
      <c r="F119" s="72" t="s">
        <v>36</v>
      </c>
      <c r="G119" s="72" t="s">
        <v>37</v>
      </c>
      <c r="H119" s="72" t="s">
        <v>38</v>
      </c>
      <c r="I119" s="72" t="s">
        <v>39</v>
      </c>
      <c r="J119" s="94"/>
    </row>
    <row r="120" spans="1:10" ht="60">
      <c r="B120" s="24" t="s">
        <v>507</v>
      </c>
      <c r="C120" s="24" t="s">
        <v>241</v>
      </c>
      <c r="D120" s="63" t="s">
        <v>508</v>
      </c>
      <c r="E120" s="59" t="s">
        <v>509</v>
      </c>
      <c r="F120" s="87">
        <v>90280784</v>
      </c>
      <c r="G120" s="95">
        <v>45251</v>
      </c>
      <c r="H120" s="91" t="s">
        <v>510</v>
      </c>
      <c r="I120" s="91" t="s">
        <v>511</v>
      </c>
    </row>
    <row r="121" spans="1:10" ht="90">
      <c r="B121" s="24" t="s">
        <v>512</v>
      </c>
      <c r="C121" s="24" t="s">
        <v>223</v>
      </c>
      <c r="D121" s="25" t="s">
        <v>513</v>
      </c>
      <c r="E121" s="25" t="s">
        <v>225</v>
      </c>
      <c r="F121" s="25" t="s">
        <v>513</v>
      </c>
      <c r="G121" s="96" t="s">
        <v>514</v>
      </c>
      <c r="H121" s="96" t="s">
        <v>515</v>
      </c>
      <c r="I121" s="25" t="s">
        <v>228</v>
      </c>
    </row>
    <row r="122" spans="1:10" ht="39.950000000000003" customHeight="1">
      <c r="B122" s="9"/>
      <c r="C122" s="9"/>
      <c r="F122" s="97"/>
      <c r="G122" s="98"/>
      <c r="H122" s="99"/>
      <c r="I122" s="99"/>
    </row>
    <row r="124" spans="1:10">
      <c r="A124" s="10" t="s">
        <v>40</v>
      </c>
      <c r="C124" s="10"/>
      <c r="D124" s="4"/>
      <c r="E124" s="80"/>
      <c r="F124" s="4"/>
      <c r="G124" s="4"/>
      <c r="H124" s="80"/>
      <c r="I124" s="4"/>
    </row>
    <row r="125" spans="1:10" ht="50.25" customHeight="1">
      <c r="B125" s="71" t="s">
        <v>41</v>
      </c>
      <c r="C125" s="78" t="s">
        <v>42</v>
      </c>
      <c r="D125" s="72" t="s">
        <v>43</v>
      </c>
      <c r="E125" s="72" t="s">
        <v>44</v>
      </c>
      <c r="F125" s="72" t="s">
        <v>45</v>
      </c>
      <c r="G125" s="100" t="s">
        <v>46</v>
      </c>
      <c r="I125" s="82"/>
    </row>
    <row r="126" spans="1:10" ht="90">
      <c r="B126" s="25" t="s">
        <v>240</v>
      </c>
      <c r="C126" s="25" t="s">
        <v>241</v>
      </c>
      <c r="D126" s="101" t="s">
        <v>516</v>
      </c>
      <c r="E126" s="25" t="s">
        <v>517</v>
      </c>
      <c r="F126" s="24" t="s">
        <v>518</v>
      </c>
      <c r="G126" s="25" t="s">
        <v>269</v>
      </c>
      <c r="H126" s="102"/>
      <c r="I126" s="102"/>
    </row>
    <row r="127" spans="1:10">
      <c r="G127" s="4"/>
    </row>
    <row r="129" spans="2:4" ht="33" customHeight="1">
      <c r="B129" s="47" t="s">
        <v>47</v>
      </c>
      <c r="C129" s="47"/>
    </row>
    <row r="130" spans="2:4">
      <c r="B130" s="103" t="s">
        <v>48</v>
      </c>
      <c r="C130" s="103" t="s">
        <v>49</v>
      </c>
      <c r="D130" s="72" t="s">
        <v>50</v>
      </c>
    </row>
    <row r="131" spans="2:4">
      <c r="B131" s="25" t="s">
        <v>51</v>
      </c>
      <c r="C131" s="25" t="s">
        <v>269</v>
      </c>
      <c r="D131" s="104" t="s">
        <v>519</v>
      </c>
    </row>
    <row r="132" spans="2:4" ht="30">
      <c r="B132" s="24" t="s">
        <v>52</v>
      </c>
      <c r="C132" s="25" t="s">
        <v>269</v>
      </c>
      <c r="D132" s="104" t="s">
        <v>519</v>
      </c>
    </row>
    <row r="133" spans="2:4" ht="30">
      <c r="B133" s="24" t="s">
        <v>53</v>
      </c>
      <c r="C133" s="25" t="s">
        <v>269</v>
      </c>
      <c r="D133" s="104" t="s">
        <v>519</v>
      </c>
    </row>
    <row r="134" spans="2:4">
      <c r="B134" s="25" t="s">
        <v>54</v>
      </c>
      <c r="C134" s="25" t="s">
        <v>269</v>
      </c>
      <c r="D134" s="104" t="s">
        <v>519</v>
      </c>
    </row>
    <row r="135" spans="2:4" ht="30">
      <c r="B135" s="24" t="s">
        <v>55</v>
      </c>
      <c r="C135" s="25" t="s">
        <v>269</v>
      </c>
      <c r="D135" s="104" t="s">
        <v>519</v>
      </c>
    </row>
  </sheetData>
  <mergeCells count="10">
    <mergeCell ref="B6:H6"/>
    <mergeCell ref="B79:H79"/>
    <mergeCell ref="H126:I126"/>
    <mergeCell ref="B129:C129"/>
    <mergeCell ref="B4:B5"/>
    <mergeCell ref="C4:C5"/>
    <mergeCell ref="D4:D5"/>
    <mergeCell ref="E4:E5"/>
    <mergeCell ref="F4:F5"/>
    <mergeCell ref="G4:I4"/>
  </mergeCells>
  <pageMargins left="0.25" right="0.25" top="0.75" bottom="0.75" header="0.3" footer="0.3"/>
  <pageSetup paperSize="9" scale="5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E760-005D-4E1A-BF47-A4541DA82613}">
  <sheetPr>
    <pageSetUpPr fitToPage="1"/>
  </sheetPr>
  <dimension ref="A1:J47"/>
  <sheetViews>
    <sheetView showGridLines="0" zoomScaleNormal="100" workbookViewId="0">
      <selection activeCell="D13" sqref="D13"/>
    </sheetView>
  </sheetViews>
  <sheetFormatPr baseColWidth="10" defaultColWidth="11.42578125" defaultRowHeight="15"/>
  <cols>
    <col min="1" max="1" width="11.42578125" style="5" customWidth="1"/>
    <col min="2" max="2" width="48" style="5" customWidth="1"/>
    <col min="3" max="4" width="20.42578125" style="5" customWidth="1"/>
    <col min="5" max="5" width="24.28515625" style="5" customWidth="1"/>
    <col min="6" max="6" width="32.7109375" style="5" customWidth="1"/>
    <col min="7" max="7" width="33.42578125" style="5" customWidth="1"/>
    <col min="8" max="8" width="32.7109375" style="5" customWidth="1"/>
    <col min="9" max="9" width="18.140625" style="5" customWidth="1"/>
    <col min="10" max="10" width="24.140625" style="5" customWidth="1"/>
    <col min="11" max="16384" width="11.42578125" style="5"/>
  </cols>
  <sheetData>
    <row r="1" spans="1:10" ht="18.75">
      <c r="A1" s="1" t="s">
        <v>0</v>
      </c>
      <c r="B1" s="2"/>
      <c r="C1" s="3"/>
      <c r="D1" s="4"/>
      <c r="E1" s="4"/>
      <c r="F1" s="3"/>
      <c r="G1" s="2"/>
      <c r="H1" s="2"/>
      <c r="I1" s="3"/>
    </row>
    <row r="2" spans="1:10">
      <c r="B2" s="6"/>
      <c r="C2" s="7"/>
      <c r="D2" s="8"/>
      <c r="E2" s="8"/>
      <c r="F2" s="7"/>
      <c r="G2" s="6"/>
      <c r="H2" s="9"/>
    </row>
    <row r="3" spans="1:10" s="15" customFormat="1">
      <c r="A3" s="10" t="s">
        <v>1</v>
      </c>
      <c r="B3" s="11"/>
      <c r="C3" s="12"/>
      <c r="D3" s="13"/>
      <c r="E3" s="13"/>
      <c r="F3" s="12"/>
      <c r="G3" s="11"/>
      <c r="H3" s="14"/>
    </row>
    <row r="4" spans="1:10" s="12" customFormat="1">
      <c r="B4" s="16" t="s">
        <v>2</v>
      </c>
      <c r="C4" s="16" t="s">
        <v>3</v>
      </c>
      <c r="D4" s="17" t="s">
        <v>4</v>
      </c>
      <c r="E4" s="18" t="s">
        <v>5</v>
      </c>
      <c r="F4" s="19" t="s">
        <v>6</v>
      </c>
      <c r="G4" s="16" t="s">
        <v>7</v>
      </c>
      <c r="H4" s="16"/>
      <c r="I4" s="16"/>
      <c r="J4" s="20"/>
    </row>
    <row r="5" spans="1:10" s="21" customFormat="1" ht="44.25" customHeight="1">
      <c r="B5" s="16"/>
      <c r="C5" s="16"/>
      <c r="D5" s="17"/>
      <c r="E5" s="18"/>
      <c r="F5" s="19"/>
      <c r="G5" s="22" t="s">
        <v>8</v>
      </c>
      <c r="H5" s="22" t="s">
        <v>9</v>
      </c>
      <c r="I5" s="22" t="s">
        <v>10</v>
      </c>
      <c r="J5" s="22" t="s">
        <v>11</v>
      </c>
    </row>
    <row r="6" spans="1:10" s="9" customFormat="1" ht="20.25" customHeight="1">
      <c r="B6" s="23" t="s">
        <v>12</v>
      </c>
      <c r="C6" s="23"/>
      <c r="D6" s="23"/>
      <c r="E6" s="23"/>
      <c r="F6" s="23"/>
      <c r="G6" s="23"/>
      <c r="H6" s="23"/>
      <c r="I6" s="24"/>
      <c r="J6" s="24"/>
    </row>
    <row r="7" spans="1:10">
      <c r="B7" s="25" t="s">
        <v>13</v>
      </c>
      <c r="C7" s="25" t="s">
        <v>13</v>
      </c>
      <c r="D7" s="25" t="s">
        <v>13</v>
      </c>
      <c r="E7" s="25" t="s">
        <v>13</v>
      </c>
      <c r="F7" s="25" t="s">
        <v>13</v>
      </c>
      <c r="G7" s="25" t="s">
        <v>13</v>
      </c>
      <c r="H7" s="25" t="s">
        <v>13</v>
      </c>
      <c r="I7" s="25" t="s">
        <v>13</v>
      </c>
      <c r="J7" s="25" t="s">
        <v>13</v>
      </c>
    </row>
    <row r="8" spans="1:10" ht="15" customHeight="1">
      <c r="B8" s="25" t="s">
        <v>13</v>
      </c>
      <c r="C8" s="25" t="s">
        <v>13</v>
      </c>
      <c r="D8" s="25" t="s">
        <v>13</v>
      </c>
      <c r="E8" s="25" t="s">
        <v>13</v>
      </c>
      <c r="F8" s="25" t="s">
        <v>13</v>
      </c>
      <c r="G8" s="25" t="s">
        <v>13</v>
      </c>
      <c r="H8" s="25" t="s">
        <v>13</v>
      </c>
      <c r="I8" s="25" t="s">
        <v>13</v>
      </c>
      <c r="J8" s="25" t="s">
        <v>13</v>
      </c>
    </row>
    <row r="9" spans="1:10">
      <c r="B9" s="25" t="s">
        <v>13</v>
      </c>
      <c r="C9" s="25" t="s">
        <v>13</v>
      </c>
      <c r="D9" s="25" t="s">
        <v>13</v>
      </c>
      <c r="E9" s="25" t="s">
        <v>13</v>
      </c>
      <c r="F9" s="25" t="s">
        <v>13</v>
      </c>
      <c r="G9" s="25" t="s">
        <v>13</v>
      </c>
      <c r="H9" s="25" t="s">
        <v>13</v>
      </c>
      <c r="I9" s="25" t="s">
        <v>13</v>
      </c>
      <c r="J9" s="25" t="s">
        <v>13</v>
      </c>
    </row>
    <row r="10" spans="1:10" ht="15" customHeight="1">
      <c r="B10" s="23" t="s">
        <v>14</v>
      </c>
      <c r="C10" s="23"/>
      <c r="D10" s="23"/>
      <c r="E10" s="23"/>
      <c r="F10" s="23"/>
      <c r="G10" s="23"/>
      <c r="H10" s="23"/>
      <c r="I10" s="24"/>
      <c r="J10" s="24"/>
    </row>
    <row r="11" spans="1:10" ht="30">
      <c r="B11" s="26"/>
      <c r="C11" s="26"/>
      <c r="D11" s="26"/>
      <c r="E11" s="27" t="s">
        <v>15</v>
      </c>
      <c r="F11" s="28">
        <v>4451667</v>
      </c>
      <c r="G11" s="26"/>
      <c r="H11" s="26"/>
      <c r="I11" s="29"/>
      <c r="J11" s="29"/>
    </row>
    <row r="12" spans="1:10" ht="41.25" customHeight="1">
      <c r="B12" s="26"/>
      <c r="C12" s="26"/>
      <c r="D12" s="26"/>
      <c r="E12" s="27" t="s">
        <v>16</v>
      </c>
      <c r="F12" s="30">
        <v>1000000</v>
      </c>
      <c r="G12" s="26"/>
      <c r="H12" s="26"/>
      <c r="I12" s="29"/>
      <c r="J12" s="29"/>
    </row>
    <row r="13" spans="1:10" ht="73.5" customHeight="1">
      <c r="B13" s="26"/>
      <c r="C13" s="26"/>
      <c r="D13" s="26"/>
      <c r="E13" s="27" t="s">
        <v>17</v>
      </c>
      <c r="F13" s="30" t="s">
        <v>18</v>
      </c>
      <c r="G13" s="26"/>
      <c r="H13" s="26"/>
      <c r="I13" s="29"/>
      <c r="J13" s="29"/>
    </row>
    <row r="14" spans="1:10" ht="41.25" customHeight="1">
      <c r="B14" s="26"/>
      <c r="C14" s="26"/>
      <c r="D14" s="26"/>
      <c r="E14" s="27" t="s">
        <v>19</v>
      </c>
      <c r="F14" s="31"/>
      <c r="G14" s="26"/>
      <c r="H14" s="26"/>
      <c r="I14" s="29"/>
      <c r="J14" s="29"/>
    </row>
    <row r="15" spans="1:10" ht="41.25" customHeight="1">
      <c r="B15" s="26"/>
      <c r="C15" s="26"/>
      <c r="D15" s="26"/>
      <c r="E15" s="27" t="s">
        <v>20</v>
      </c>
      <c r="F15" s="31"/>
      <c r="G15" s="26"/>
      <c r="H15" s="26"/>
      <c r="I15" s="29"/>
      <c r="J15" s="29"/>
    </row>
    <row r="16" spans="1:10" ht="41.25" customHeight="1">
      <c r="B16" s="26"/>
      <c r="C16" s="26"/>
      <c r="D16" s="26"/>
      <c r="E16" s="27" t="s">
        <v>21</v>
      </c>
      <c r="F16" s="30">
        <v>3931140</v>
      </c>
      <c r="G16" s="26"/>
      <c r="H16" s="26"/>
      <c r="I16" s="29"/>
      <c r="J16" s="29"/>
    </row>
    <row r="17" spans="1:10" ht="33" customHeight="1">
      <c r="B17" s="26"/>
      <c r="C17" s="26"/>
      <c r="D17" s="26"/>
      <c r="E17" s="27" t="s">
        <v>22</v>
      </c>
      <c r="F17" s="30">
        <v>2500000</v>
      </c>
      <c r="G17" s="26"/>
      <c r="H17" s="26"/>
      <c r="I17" s="29"/>
      <c r="J17" s="29"/>
    </row>
    <row r="18" spans="1:10" ht="51.75" customHeight="1">
      <c r="B18" s="26"/>
      <c r="C18" s="26"/>
      <c r="D18" s="26"/>
      <c r="E18" s="27" t="s">
        <v>23</v>
      </c>
      <c r="F18" s="32" t="s">
        <v>24</v>
      </c>
      <c r="G18" s="27"/>
      <c r="H18" s="26"/>
      <c r="I18" s="29"/>
      <c r="J18" s="29"/>
    </row>
    <row r="19" spans="1:10" ht="45">
      <c r="B19" s="26"/>
      <c r="C19" s="26"/>
      <c r="D19" s="26"/>
      <c r="E19" s="27" t="s">
        <v>25</v>
      </c>
      <c r="F19" s="28">
        <v>4451667</v>
      </c>
      <c r="G19" s="27"/>
      <c r="H19" s="26"/>
      <c r="I19" s="29"/>
      <c r="J19" s="29"/>
    </row>
    <row r="20" spans="1:10" ht="59.25" customHeight="1">
      <c r="B20" s="33"/>
      <c r="C20" s="33"/>
      <c r="D20" s="33"/>
      <c r="E20" s="34" t="s">
        <v>26</v>
      </c>
      <c r="F20" s="35">
        <v>25201250</v>
      </c>
      <c r="G20" s="34"/>
      <c r="H20" s="33"/>
      <c r="I20" s="36"/>
      <c r="J20" s="36"/>
    </row>
    <row r="21" spans="1:10" ht="53.25" customHeight="1">
      <c r="B21" s="26"/>
      <c r="C21" s="26"/>
      <c r="D21" s="26"/>
      <c r="E21" s="27" t="s">
        <v>27</v>
      </c>
      <c r="F21" s="37">
        <v>4650800</v>
      </c>
      <c r="G21" s="27"/>
      <c r="H21" s="26"/>
      <c r="I21" s="29"/>
      <c r="J21" s="29"/>
    </row>
    <row r="22" spans="1:10" ht="117" customHeight="1">
      <c r="B22" s="26"/>
      <c r="C22" s="26"/>
      <c r="D22" s="26"/>
      <c r="E22" s="27" t="s">
        <v>28</v>
      </c>
      <c r="F22" s="37">
        <v>23000000</v>
      </c>
      <c r="G22" s="27"/>
      <c r="H22" s="26"/>
      <c r="I22" s="29"/>
      <c r="J22" s="29"/>
    </row>
    <row r="23" spans="1:10" ht="117" customHeight="1">
      <c r="B23" s="26"/>
      <c r="C23" s="26"/>
      <c r="D23" s="26"/>
      <c r="E23" s="27" t="s">
        <v>29</v>
      </c>
      <c r="F23" s="30">
        <v>100946130</v>
      </c>
      <c r="G23" s="27"/>
      <c r="H23" s="26"/>
      <c r="I23" s="29"/>
      <c r="J23" s="29"/>
    </row>
    <row r="24" spans="1:10" ht="117" customHeight="1">
      <c r="B24" s="26"/>
      <c r="C24" s="26"/>
      <c r="D24" s="26"/>
      <c r="E24" s="27" t="s">
        <v>30</v>
      </c>
      <c r="F24" s="30">
        <v>21846605</v>
      </c>
      <c r="G24" s="27"/>
      <c r="H24" s="26"/>
      <c r="I24" s="29"/>
      <c r="J24" s="29"/>
    </row>
    <row r="25" spans="1:10" ht="15" customHeight="1">
      <c r="E25" s="38"/>
      <c r="G25" s="38"/>
      <c r="I25" s="9"/>
      <c r="J25" s="9"/>
    </row>
    <row r="26" spans="1:10" ht="15" customHeight="1">
      <c r="I26" s="9"/>
      <c r="J26" s="9"/>
    </row>
    <row r="28" spans="1:10">
      <c r="A28" s="10" t="s">
        <v>31</v>
      </c>
      <c r="B28" s="9"/>
      <c r="D28" s="39"/>
      <c r="E28" s="39"/>
      <c r="G28" s="9"/>
      <c r="H28" s="9"/>
    </row>
    <row r="29" spans="1:10" s="40" customFormat="1" ht="45">
      <c r="B29" s="22" t="s">
        <v>32</v>
      </c>
      <c r="C29" s="20" t="s">
        <v>33</v>
      </c>
      <c r="D29" s="41" t="s">
        <v>34</v>
      </c>
      <c r="E29" s="41" t="s">
        <v>35</v>
      </c>
      <c r="F29" s="42" t="s">
        <v>36</v>
      </c>
      <c r="G29" s="22" t="s">
        <v>37</v>
      </c>
      <c r="H29" s="22" t="s">
        <v>38</v>
      </c>
      <c r="I29" s="20" t="s">
        <v>39</v>
      </c>
    </row>
    <row r="30" spans="1:10">
      <c r="B30" s="25" t="s">
        <v>13</v>
      </c>
      <c r="C30" s="25" t="s">
        <v>13</v>
      </c>
      <c r="D30" s="25" t="s">
        <v>13</v>
      </c>
      <c r="E30" s="25" t="s">
        <v>13</v>
      </c>
      <c r="F30" s="25" t="s">
        <v>13</v>
      </c>
      <c r="G30" s="25" t="s">
        <v>13</v>
      </c>
      <c r="H30" s="25" t="s">
        <v>13</v>
      </c>
      <c r="I30" s="25" t="s">
        <v>13</v>
      </c>
    </row>
    <row r="31" spans="1:10">
      <c r="B31" s="25" t="s">
        <v>13</v>
      </c>
      <c r="C31" s="25" t="s">
        <v>13</v>
      </c>
      <c r="D31" s="25" t="s">
        <v>13</v>
      </c>
      <c r="E31" s="25" t="s">
        <v>13</v>
      </c>
      <c r="F31" s="25" t="s">
        <v>13</v>
      </c>
      <c r="G31" s="25" t="s">
        <v>13</v>
      </c>
      <c r="H31" s="25" t="s">
        <v>13</v>
      </c>
      <c r="I31" s="25" t="s">
        <v>13</v>
      </c>
    </row>
    <row r="32" spans="1:10">
      <c r="B32" s="25" t="s">
        <v>13</v>
      </c>
      <c r="C32" s="25" t="s">
        <v>13</v>
      </c>
      <c r="D32" s="25" t="s">
        <v>13</v>
      </c>
      <c r="E32" s="25" t="s">
        <v>13</v>
      </c>
      <c r="F32" s="25" t="s">
        <v>13</v>
      </c>
      <c r="G32" s="25" t="s">
        <v>13</v>
      </c>
      <c r="H32" s="25" t="s">
        <v>13</v>
      </c>
      <c r="I32" s="25" t="s">
        <v>13</v>
      </c>
    </row>
    <row r="34" spans="1:9">
      <c r="A34" s="10" t="s">
        <v>40</v>
      </c>
      <c r="B34" s="9"/>
      <c r="C34" s="10"/>
      <c r="D34" s="4"/>
      <c r="E34" s="4"/>
      <c r="F34" s="10"/>
      <c r="G34" s="43"/>
      <c r="H34" s="43"/>
      <c r="I34" s="10"/>
    </row>
    <row r="35" spans="1:9" ht="50.25" customHeight="1">
      <c r="B35" s="22" t="s">
        <v>41</v>
      </c>
      <c r="C35" s="44" t="s">
        <v>42</v>
      </c>
      <c r="D35" s="41" t="s">
        <v>43</v>
      </c>
      <c r="E35" s="41" t="s">
        <v>44</v>
      </c>
      <c r="F35" s="22" t="s">
        <v>45</v>
      </c>
      <c r="G35" s="45" t="s">
        <v>46</v>
      </c>
      <c r="H35" s="9"/>
      <c r="I35" s="9"/>
    </row>
    <row r="36" spans="1:9">
      <c r="B36" s="25" t="s">
        <v>13</v>
      </c>
      <c r="C36" s="25" t="s">
        <v>13</v>
      </c>
      <c r="D36" s="25" t="s">
        <v>13</v>
      </c>
      <c r="E36" s="25" t="s">
        <v>13</v>
      </c>
      <c r="F36" s="25" t="s">
        <v>13</v>
      </c>
      <c r="G36" s="25" t="s">
        <v>13</v>
      </c>
      <c r="H36" s="46"/>
      <c r="I36" s="46"/>
    </row>
    <row r="37" spans="1:9">
      <c r="B37" s="25" t="s">
        <v>13</v>
      </c>
      <c r="C37" s="25" t="s">
        <v>13</v>
      </c>
      <c r="D37" s="25" t="s">
        <v>13</v>
      </c>
      <c r="E37" s="25" t="s">
        <v>13</v>
      </c>
      <c r="F37" s="25" t="s">
        <v>13</v>
      </c>
      <c r="G37" s="25" t="s">
        <v>13</v>
      </c>
      <c r="H37" s="46"/>
      <c r="I37" s="46"/>
    </row>
    <row r="38" spans="1:9">
      <c r="B38" s="25" t="s">
        <v>13</v>
      </c>
      <c r="C38" s="25" t="s">
        <v>13</v>
      </c>
      <c r="D38" s="25" t="s">
        <v>13</v>
      </c>
      <c r="E38" s="25" t="s">
        <v>13</v>
      </c>
      <c r="F38" s="25" t="s">
        <v>13</v>
      </c>
      <c r="G38" s="25" t="s">
        <v>13</v>
      </c>
      <c r="H38" s="46"/>
      <c r="I38" s="46"/>
    </row>
    <row r="39" spans="1:9">
      <c r="G39" s="10"/>
    </row>
    <row r="41" spans="1:9" ht="33" customHeight="1">
      <c r="B41" s="47" t="s">
        <v>47</v>
      </c>
      <c r="C41" s="47"/>
      <c r="D41" s="39"/>
      <c r="E41" s="39"/>
      <c r="G41" s="9"/>
      <c r="H41" s="9"/>
    </row>
    <row r="42" spans="1:9">
      <c r="B42" s="48" t="s">
        <v>48</v>
      </c>
      <c r="C42" s="48" t="s">
        <v>49</v>
      </c>
      <c r="D42" s="41" t="s">
        <v>50</v>
      </c>
      <c r="E42" s="39"/>
      <c r="G42" s="9"/>
      <c r="H42" s="9"/>
    </row>
    <row r="43" spans="1:9">
      <c r="B43" s="49" t="s">
        <v>51</v>
      </c>
      <c r="C43" s="50"/>
      <c r="D43" s="51"/>
      <c r="E43" s="39"/>
      <c r="G43" s="9"/>
      <c r="H43" s="9"/>
    </row>
    <row r="44" spans="1:9" ht="30">
      <c r="B44" s="49" t="s">
        <v>52</v>
      </c>
      <c r="C44" s="52"/>
      <c r="D44" s="53"/>
      <c r="E44" s="39"/>
      <c r="G44" s="9"/>
      <c r="H44" s="9"/>
    </row>
    <row r="45" spans="1:9" ht="30">
      <c r="B45" s="49" t="s">
        <v>53</v>
      </c>
      <c r="C45" s="52"/>
      <c r="D45" s="53"/>
      <c r="E45" s="39"/>
      <c r="G45" s="9"/>
      <c r="H45" s="9"/>
    </row>
    <row r="46" spans="1:9">
      <c r="B46" s="49" t="s">
        <v>54</v>
      </c>
      <c r="C46" s="52"/>
      <c r="D46" s="53"/>
      <c r="E46" s="39"/>
      <c r="G46" s="9"/>
      <c r="H46" s="9"/>
    </row>
    <row r="47" spans="1:9" ht="30">
      <c r="B47" s="49" t="s">
        <v>55</v>
      </c>
      <c r="C47" s="50"/>
      <c r="D47" s="51"/>
      <c r="E47" s="39"/>
      <c r="G47" s="9"/>
      <c r="H47" s="9"/>
    </row>
  </sheetData>
  <mergeCells count="12">
    <mergeCell ref="B6:H6"/>
    <mergeCell ref="B10:H10"/>
    <mergeCell ref="H36:I36"/>
    <mergeCell ref="H37:I37"/>
    <mergeCell ref="H38:I38"/>
    <mergeCell ref="B41:C41"/>
    <mergeCell ref="B4:B5"/>
    <mergeCell ref="C4:C5"/>
    <mergeCell ref="D4:D5"/>
    <mergeCell ref="E4:E5"/>
    <mergeCell ref="F4:F5"/>
    <mergeCell ref="G4:I4"/>
  </mergeCells>
  <pageMargins left="0.25" right="0.25" top="0.75" bottom="0.75" header="0.3" footer="0.3"/>
  <pageSetup paperSize="9" scale="53"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A51-8CBF-485F-AACB-EDAB228E41EF}">
  <sheetPr>
    <pageSetUpPr fitToPage="1"/>
  </sheetPr>
  <dimension ref="A1:J138"/>
  <sheetViews>
    <sheetView showGridLines="0" topLeftCell="A121" zoomScale="85" zoomScaleNormal="85" workbookViewId="0">
      <selection activeCell="A125" sqref="A125"/>
    </sheetView>
  </sheetViews>
  <sheetFormatPr baseColWidth="10" defaultColWidth="11.42578125" defaultRowHeight="15"/>
  <cols>
    <col min="1" max="1" width="11.42578125" style="5" customWidth="1"/>
    <col min="2" max="2" width="43.5703125" style="9" customWidth="1"/>
    <col min="3" max="3" width="20.28515625" style="5" customWidth="1"/>
    <col min="4" max="4" width="15.7109375" style="39" customWidth="1"/>
    <col min="5" max="5" width="60" style="39" customWidth="1"/>
    <col min="6" max="6" width="18.140625" style="5" customWidth="1"/>
    <col min="7" max="7" width="54.85546875" style="9" customWidth="1"/>
    <col min="8" max="8" width="28.140625" style="9" customWidth="1"/>
    <col min="9" max="9" width="16" style="5" customWidth="1"/>
    <col min="10" max="10" width="27.5703125" style="5" customWidth="1"/>
    <col min="11" max="16384" width="11.42578125" style="5"/>
  </cols>
  <sheetData>
    <row r="1" spans="1:10" ht="18.75">
      <c r="A1" s="1" t="s">
        <v>0</v>
      </c>
      <c r="B1" s="2"/>
      <c r="C1" s="3"/>
      <c r="D1" s="4"/>
      <c r="E1" s="4"/>
      <c r="F1" s="3"/>
      <c r="G1" s="2"/>
      <c r="H1" s="2"/>
      <c r="I1" s="3"/>
    </row>
    <row r="2" spans="1:10">
      <c r="B2" s="6"/>
      <c r="C2" s="7"/>
      <c r="D2" s="8"/>
      <c r="E2" s="8"/>
      <c r="F2" s="7"/>
      <c r="G2" s="6"/>
    </row>
    <row r="3" spans="1:10" s="15" customFormat="1">
      <c r="A3" s="10" t="s">
        <v>1</v>
      </c>
      <c r="B3" s="11"/>
      <c r="C3" s="12"/>
      <c r="D3" s="13"/>
      <c r="E3" s="13"/>
      <c r="F3" s="12"/>
      <c r="G3" s="11"/>
      <c r="H3" s="14"/>
    </row>
    <row r="4" spans="1:10" s="12" customFormat="1">
      <c r="B4" s="54" t="s">
        <v>2</v>
      </c>
      <c r="C4" s="54" t="s">
        <v>3</v>
      </c>
      <c r="D4" s="55" t="s">
        <v>4</v>
      </c>
      <c r="E4" s="18" t="s">
        <v>5</v>
      </c>
      <c r="F4" s="19" t="s">
        <v>6</v>
      </c>
      <c r="G4" s="19" t="s">
        <v>7</v>
      </c>
      <c r="H4" s="19"/>
      <c r="I4" s="19"/>
      <c r="J4" s="56"/>
    </row>
    <row r="5" spans="1:10" s="21" customFormat="1" ht="44.25" customHeight="1">
      <c r="B5" s="54"/>
      <c r="C5" s="54"/>
      <c r="D5" s="55"/>
      <c r="E5" s="18"/>
      <c r="F5" s="19"/>
      <c r="G5" s="57" t="s">
        <v>8</v>
      </c>
      <c r="H5" s="57" t="s">
        <v>9</v>
      </c>
      <c r="I5" s="57" t="s">
        <v>10</v>
      </c>
      <c r="J5" s="57" t="s">
        <v>11</v>
      </c>
    </row>
    <row r="6" spans="1:10" s="9" customFormat="1" ht="20.25" customHeight="1">
      <c r="B6" s="23" t="s">
        <v>12</v>
      </c>
      <c r="C6" s="23"/>
      <c r="D6" s="23"/>
      <c r="E6" s="23"/>
      <c r="F6" s="23"/>
      <c r="G6" s="23"/>
      <c r="H6" s="23"/>
      <c r="I6" s="24"/>
      <c r="J6" s="24"/>
    </row>
    <row r="7" spans="1:10" ht="57.6" customHeight="1">
      <c r="B7" s="24" t="s">
        <v>56</v>
      </c>
      <c r="C7" s="58">
        <v>44957</v>
      </c>
      <c r="D7" s="58">
        <v>44957</v>
      </c>
      <c r="E7" s="59" t="s">
        <v>57</v>
      </c>
      <c r="F7" s="60">
        <v>192500</v>
      </c>
      <c r="G7" s="9" t="s">
        <v>58</v>
      </c>
      <c r="H7" s="24" t="s">
        <v>59</v>
      </c>
      <c r="I7" s="24"/>
      <c r="J7" s="24" t="s">
        <v>60</v>
      </c>
    </row>
    <row r="8" spans="1:10" ht="57.6" customHeight="1">
      <c r="B8" s="24" t="s">
        <v>56</v>
      </c>
      <c r="C8" s="58">
        <v>44957</v>
      </c>
      <c r="D8" s="58">
        <v>44957</v>
      </c>
      <c r="E8" s="59" t="s">
        <v>61</v>
      </c>
      <c r="F8" s="60">
        <v>4760000</v>
      </c>
      <c r="G8" s="24" t="s">
        <v>62</v>
      </c>
      <c r="H8" s="24" t="s">
        <v>63</v>
      </c>
      <c r="I8" s="24" t="s">
        <v>64</v>
      </c>
      <c r="J8" s="24" t="s">
        <v>65</v>
      </c>
    </row>
    <row r="9" spans="1:10" ht="57.6" customHeight="1">
      <c r="B9" s="24" t="s">
        <v>56</v>
      </c>
      <c r="C9" s="58">
        <v>44957</v>
      </c>
      <c r="D9" s="58">
        <v>44957</v>
      </c>
      <c r="E9" s="59" t="s">
        <v>66</v>
      </c>
      <c r="F9" s="60">
        <v>725000</v>
      </c>
      <c r="G9" s="24" t="s">
        <v>67</v>
      </c>
      <c r="H9" s="24" t="s">
        <v>68</v>
      </c>
      <c r="I9" s="24" t="s">
        <v>69</v>
      </c>
      <c r="J9" s="24" t="s">
        <v>70</v>
      </c>
    </row>
    <row r="10" spans="1:10" ht="57.6" customHeight="1">
      <c r="B10" s="24" t="s">
        <v>56</v>
      </c>
      <c r="C10" s="58">
        <v>44957</v>
      </c>
      <c r="D10" s="61">
        <v>44957</v>
      </c>
      <c r="E10" s="59" t="s">
        <v>71</v>
      </c>
      <c r="F10" s="60">
        <v>13654600</v>
      </c>
      <c r="G10" s="24" t="s">
        <v>62</v>
      </c>
      <c r="H10" s="24" t="s">
        <v>63</v>
      </c>
      <c r="I10" s="24" t="s">
        <v>64</v>
      </c>
      <c r="J10" s="24" t="s">
        <v>65</v>
      </c>
    </row>
    <row r="11" spans="1:10" ht="57.6" customHeight="1">
      <c r="B11" s="24" t="s">
        <v>56</v>
      </c>
      <c r="C11" s="58">
        <v>44957</v>
      </c>
      <c r="D11" s="58">
        <v>44957</v>
      </c>
      <c r="E11" s="59" t="s">
        <v>72</v>
      </c>
      <c r="F11" s="60">
        <v>15213154</v>
      </c>
      <c r="G11" s="24" t="s">
        <v>73</v>
      </c>
      <c r="H11" s="24" t="s">
        <v>74</v>
      </c>
      <c r="I11" s="24" t="s">
        <v>69</v>
      </c>
      <c r="J11" s="24" t="s">
        <v>75</v>
      </c>
    </row>
    <row r="12" spans="1:10" ht="57.6" customHeight="1">
      <c r="B12" s="24" t="s">
        <v>56</v>
      </c>
      <c r="C12" s="58">
        <v>44957</v>
      </c>
      <c r="D12" s="58">
        <v>44957</v>
      </c>
      <c r="E12" s="59" t="s">
        <v>76</v>
      </c>
      <c r="F12" s="60">
        <v>4000000</v>
      </c>
      <c r="G12" s="9" t="s">
        <v>77</v>
      </c>
      <c r="H12" s="24" t="s">
        <v>78</v>
      </c>
      <c r="I12" s="24" t="s">
        <v>64</v>
      </c>
      <c r="J12" s="24" t="s">
        <v>79</v>
      </c>
    </row>
    <row r="13" spans="1:10" ht="57.6" customHeight="1">
      <c r="B13" s="24" t="s">
        <v>56</v>
      </c>
      <c r="C13" s="58">
        <v>44957</v>
      </c>
      <c r="D13" s="58">
        <v>44957</v>
      </c>
      <c r="E13" s="59" t="s">
        <v>80</v>
      </c>
      <c r="F13" s="60">
        <v>1700000</v>
      </c>
      <c r="G13" s="24" t="s">
        <v>81</v>
      </c>
      <c r="H13" s="24" t="s">
        <v>82</v>
      </c>
      <c r="I13" s="24" t="s">
        <v>83</v>
      </c>
      <c r="J13" s="24" t="s">
        <v>84</v>
      </c>
    </row>
    <row r="14" spans="1:10" ht="57.6" customHeight="1">
      <c r="B14" s="24" t="s">
        <v>56</v>
      </c>
      <c r="C14" s="58">
        <v>44957</v>
      </c>
      <c r="D14" s="58">
        <v>44957</v>
      </c>
      <c r="E14" s="59" t="s">
        <v>85</v>
      </c>
      <c r="F14" s="60">
        <v>2530000</v>
      </c>
      <c r="G14" s="24" t="s">
        <v>62</v>
      </c>
      <c r="H14" s="24" t="s">
        <v>63</v>
      </c>
      <c r="I14" s="24" t="s">
        <v>64</v>
      </c>
      <c r="J14" s="24" t="s">
        <v>65</v>
      </c>
    </row>
    <row r="15" spans="1:10" ht="57.6" customHeight="1">
      <c r="B15" s="24" t="s">
        <v>56</v>
      </c>
      <c r="C15" s="58">
        <v>44957</v>
      </c>
      <c r="D15" s="58">
        <v>44957</v>
      </c>
      <c r="E15" s="59" t="s">
        <v>86</v>
      </c>
      <c r="F15" s="60">
        <v>6054000</v>
      </c>
      <c r="G15" s="24" t="s">
        <v>87</v>
      </c>
      <c r="H15" s="24" t="s">
        <v>88</v>
      </c>
      <c r="I15" s="24" t="s">
        <v>69</v>
      </c>
      <c r="J15" s="24" t="s">
        <v>89</v>
      </c>
    </row>
    <row r="16" spans="1:10" ht="57.6" customHeight="1">
      <c r="B16" s="24" t="s">
        <v>56</v>
      </c>
      <c r="C16" s="58">
        <v>44957</v>
      </c>
      <c r="D16" s="58">
        <v>44957</v>
      </c>
      <c r="E16" s="59" t="s">
        <v>90</v>
      </c>
      <c r="F16" s="60">
        <v>450000</v>
      </c>
      <c r="G16" s="24" t="s">
        <v>67</v>
      </c>
      <c r="H16" s="24" t="s">
        <v>91</v>
      </c>
      <c r="I16" s="24" t="s">
        <v>69</v>
      </c>
      <c r="J16" s="24" t="s">
        <v>70</v>
      </c>
    </row>
    <row r="17" spans="2:10" ht="57.6" customHeight="1">
      <c r="B17" s="24" t="s">
        <v>56</v>
      </c>
      <c r="C17" s="58">
        <v>44957</v>
      </c>
      <c r="D17" s="58">
        <v>44957</v>
      </c>
      <c r="E17" s="59" t="s">
        <v>92</v>
      </c>
      <c r="F17" s="60">
        <v>7725000</v>
      </c>
      <c r="G17" s="24" t="s">
        <v>62</v>
      </c>
      <c r="H17" s="24" t="s">
        <v>63</v>
      </c>
      <c r="I17" s="24" t="s">
        <v>64</v>
      </c>
      <c r="J17" s="24" t="s">
        <v>65</v>
      </c>
    </row>
    <row r="18" spans="2:10" ht="57.6" customHeight="1">
      <c r="B18" s="24" t="s">
        <v>56</v>
      </c>
      <c r="C18" s="58">
        <v>44957</v>
      </c>
      <c r="D18" s="58">
        <v>44957</v>
      </c>
      <c r="E18" s="59" t="s">
        <v>93</v>
      </c>
      <c r="F18" s="60">
        <v>1135000</v>
      </c>
      <c r="G18" s="24" t="s">
        <v>94</v>
      </c>
      <c r="H18" s="24" t="s">
        <v>95</v>
      </c>
      <c r="I18" s="24"/>
      <c r="J18" s="24" t="s">
        <v>96</v>
      </c>
    </row>
    <row r="19" spans="2:10" ht="57.6" customHeight="1">
      <c r="B19" s="24" t="s">
        <v>56</v>
      </c>
      <c r="C19" s="58">
        <v>44957</v>
      </c>
      <c r="D19" s="58">
        <v>44957</v>
      </c>
      <c r="E19" s="59" t="s">
        <v>97</v>
      </c>
      <c r="F19" s="60">
        <v>691000</v>
      </c>
      <c r="G19" s="24" t="s">
        <v>98</v>
      </c>
      <c r="H19" s="24" t="s">
        <v>99</v>
      </c>
      <c r="I19" s="24" t="s">
        <v>100</v>
      </c>
      <c r="J19" s="24" t="s">
        <v>101</v>
      </c>
    </row>
    <row r="20" spans="2:10" ht="57.6" customHeight="1">
      <c r="B20" s="24" t="s">
        <v>56</v>
      </c>
      <c r="C20" s="58">
        <v>44957</v>
      </c>
      <c r="D20" s="58">
        <v>44957</v>
      </c>
      <c r="E20" s="59" t="s">
        <v>61</v>
      </c>
      <c r="F20" s="60">
        <v>4010000</v>
      </c>
      <c r="G20" s="24" t="s">
        <v>62</v>
      </c>
      <c r="H20" s="24" t="s">
        <v>63</v>
      </c>
      <c r="I20" s="24" t="s">
        <v>64</v>
      </c>
      <c r="J20" s="24" t="s">
        <v>65</v>
      </c>
    </row>
    <row r="21" spans="2:10" ht="57.6" customHeight="1">
      <c r="B21" s="24" t="s">
        <v>56</v>
      </c>
      <c r="C21" s="58">
        <v>44957</v>
      </c>
      <c r="D21" s="58">
        <v>44957</v>
      </c>
      <c r="E21" s="59" t="s">
        <v>102</v>
      </c>
      <c r="F21" s="60">
        <v>1620000</v>
      </c>
      <c r="G21" s="24" t="s">
        <v>62</v>
      </c>
      <c r="H21" s="24" t="s">
        <v>63</v>
      </c>
      <c r="I21" s="24" t="s">
        <v>64</v>
      </c>
      <c r="J21" s="24" t="s">
        <v>65</v>
      </c>
    </row>
    <row r="22" spans="2:10" ht="57.6" customHeight="1">
      <c r="B22" s="24" t="s">
        <v>56</v>
      </c>
      <c r="C22" s="58">
        <v>44957</v>
      </c>
      <c r="D22" s="62">
        <v>44957</v>
      </c>
      <c r="E22" s="59" t="s">
        <v>103</v>
      </c>
      <c r="F22" s="60">
        <v>2280000</v>
      </c>
      <c r="G22" s="24"/>
      <c r="H22" s="24"/>
      <c r="I22" s="24"/>
      <c r="J22" s="24"/>
    </row>
    <row r="23" spans="2:10" ht="57.6" customHeight="1">
      <c r="B23" s="24" t="s">
        <v>56</v>
      </c>
      <c r="C23" s="58">
        <v>44957</v>
      </c>
      <c r="D23" s="62">
        <v>44957</v>
      </c>
      <c r="E23" s="59" t="s">
        <v>104</v>
      </c>
      <c r="F23" s="60">
        <v>420000</v>
      </c>
      <c r="G23" s="24" t="s">
        <v>105</v>
      </c>
      <c r="H23" s="24"/>
      <c r="I23" s="24"/>
      <c r="J23" s="24" t="s">
        <v>106</v>
      </c>
    </row>
    <row r="24" spans="2:10" ht="57.6" customHeight="1">
      <c r="B24" s="24" t="s">
        <v>56</v>
      </c>
      <c r="C24" s="58">
        <v>44957</v>
      </c>
      <c r="D24" s="62">
        <v>44957</v>
      </c>
      <c r="E24" s="59" t="s">
        <v>107</v>
      </c>
      <c r="F24" s="60">
        <v>2260000</v>
      </c>
      <c r="G24" s="24" t="s">
        <v>62</v>
      </c>
      <c r="H24" s="24" t="s">
        <v>63</v>
      </c>
      <c r="I24" s="24" t="s">
        <v>64</v>
      </c>
      <c r="J24" s="24" t="s">
        <v>65</v>
      </c>
    </row>
    <row r="25" spans="2:10" ht="57.6" customHeight="1">
      <c r="B25" s="24" t="s">
        <v>56</v>
      </c>
      <c r="C25" s="58">
        <v>44957</v>
      </c>
      <c r="D25" s="62">
        <v>44957</v>
      </c>
      <c r="E25" s="59" t="s">
        <v>108</v>
      </c>
      <c r="F25" s="60">
        <v>594000</v>
      </c>
      <c r="G25" s="24" t="s">
        <v>67</v>
      </c>
      <c r="H25" s="24" t="s">
        <v>91</v>
      </c>
      <c r="I25" s="24" t="s">
        <v>69</v>
      </c>
      <c r="J25" s="24" t="s">
        <v>70</v>
      </c>
    </row>
    <row r="26" spans="2:10" ht="57.6" customHeight="1">
      <c r="B26" s="24" t="s">
        <v>56</v>
      </c>
      <c r="C26" s="58">
        <v>44957</v>
      </c>
      <c r="D26" s="58">
        <v>44957</v>
      </c>
      <c r="E26" s="59" t="s">
        <v>109</v>
      </c>
      <c r="F26" s="60">
        <v>640000</v>
      </c>
      <c r="G26" s="24"/>
      <c r="H26" s="24"/>
      <c r="I26" s="24"/>
      <c r="J26" s="24"/>
    </row>
    <row r="27" spans="2:10" ht="57.6" customHeight="1">
      <c r="B27" s="24" t="s">
        <v>56</v>
      </c>
      <c r="C27" s="58">
        <v>44957</v>
      </c>
      <c r="D27" s="58">
        <v>44957</v>
      </c>
      <c r="E27" s="59" t="s">
        <v>110</v>
      </c>
      <c r="F27" s="60">
        <v>530000</v>
      </c>
      <c r="G27" s="24"/>
      <c r="H27" s="24"/>
      <c r="I27" s="24"/>
      <c r="J27" s="24"/>
    </row>
    <row r="28" spans="2:10" ht="57.6" customHeight="1">
      <c r="B28" s="24" t="s">
        <v>56</v>
      </c>
      <c r="C28" s="58">
        <v>44957</v>
      </c>
      <c r="D28" s="58">
        <v>44957</v>
      </c>
      <c r="E28" s="59" t="s">
        <v>111</v>
      </c>
      <c r="F28" s="60">
        <v>720000</v>
      </c>
      <c r="G28" s="24" t="s">
        <v>87</v>
      </c>
      <c r="H28" s="24" t="s">
        <v>88</v>
      </c>
      <c r="I28" s="24" t="s">
        <v>69</v>
      </c>
      <c r="J28" s="24" t="s">
        <v>89</v>
      </c>
    </row>
    <row r="29" spans="2:10" ht="57.6" customHeight="1">
      <c r="B29" s="24" t="s">
        <v>56</v>
      </c>
      <c r="C29" s="58">
        <v>44957</v>
      </c>
      <c r="D29" s="61">
        <v>44957</v>
      </c>
      <c r="E29" s="59" t="s">
        <v>112</v>
      </c>
      <c r="F29" s="60">
        <v>575000</v>
      </c>
      <c r="G29" s="24" t="s">
        <v>67</v>
      </c>
      <c r="H29" s="24" t="s">
        <v>91</v>
      </c>
      <c r="I29" s="24" t="s">
        <v>69</v>
      </c>
      <c r="J29" s="24" t="s">
        <v>70</v>
      </c>
    </row>
    <row r="30" spans="2:10" ht="57.6" customHeight="1">
      <c r="B30" s="24" t="s">
        <v>56</v>
      </c>
      <c r="C30" s="58">
        <v>44957</v>
      </c>
      <c r="D30" s="61">
        <v>44957</v>
      </c>
      <c r="E30" s="59" t="s">
        <v>113</v>
      </c>
      <c r="F30" s="60">
        <v>1140000</v>
      </c>
      <c r="G30" s="24" t="s">
        <v>114</v>
      </c>
      <c r="H30" s="24" t="s">
        <v>82</v>
      </c>
      <c r="I30" s="24" t="s">
        <v>83</v>
      </c>
      <c r="J30" s="24" t="s">
        <v>84</v>
      </c>
    </row>
    <row r="31" spans="2:10" ht="57.6" customHeight="1">
      <c r="B31" s="24" t="s">
        <v>56</v>
      </c>
      <c r="C31" s="58">
        <v>44957</v>
      </c>
      <c r="D31" s="61">
        <v>44957</v>
      </c>
      <c r="E31" s="59" t="s">
        <v>115</v>
      </c>
      <c r="F31" s="60">
        <v>7645000</v>
      </c>
      <c r="G31" s="24" t="s">
        <v>116</v>
      </c>
      <c r="H31" s="24"/>
      <c r="I31" s="24"/>
      <c r="J31" s="24"/>
    </row>
    <row r="32" spans="2:10" ht="57.6" customHeight="1">
      <c r="B32" s="24" t="s">
        <v>56</v>
      </c>
      <c r="C32" s="58">
        <v>44957</v>
      </c>
      <c r="D32" s="61">
        <v>44957</v>
      </c>
      <c r="E32" s="59" t="s">
        <v>117</v>
      </c>
      <c r="F32" s="60">
        <v>7537438</v>
      </c>
      <c r="G32" s="24" t="s">
        <v>73</v>
      </c>
      <c r="H32" s="24" t="s">
        <v>74</v>
      </c>
      <c r="I32" s="24" t="s">
        <v>69</v>
      </c>
      <c r="J32" s="24" t="s">
        <v>75</v>
      </c>
    </row>
    <row r="33" spans="2:10" ht="57.6" customHeight="1">
      <c r="B33" s="24" t="s">
        <v>56</v>
      </c>
      <c r="C33" s="58">
        <v>44957</v>
      </c>
      <c r="D33" s="61">
        <v>44957</v>
      </c>
      <c r="E33" s="59" t="s">
        <v>117</v>
      </c>
      <c r="F33" s="60">
        <v>7050133</v>
      </c>
      <c r="G33" s="24" t="s">
        <v>73</v>
      </c>
      <c r="H33" s="24" t="s">
        <v>74</v>
      </c>
      <c r="I33" s="24" t="s">
        <v>69</v>
      </c>
      <c r="J33" s="24" t="s">
        <v>75</v>
      </c>
    </row>
    <row r="34" spans="2:10" ht="57.6" customHeight="1">
      <c r="B34" s="24" t="s">
        <v>56</v>
      </c>
      <c r="C34" s="58">
        <v>44957</v>
      </c>
      <c r="D34" s="61">
        <v>44957</v>
      </c>
      <c r="E34" s="59" t="s">
        <v>118</v>
      </c>
      <c r="F34" s="60">
        <v>204000</v>
      </c>
      <c r="G34" s="24" t="s">
        <v>116</v>
      </c>
      <c r="H34" s="24"/>
      <c r="I34" s="24"/>
      <c r="J34" s="24"/>
    </row>
    <row r="35" spans="2:10" ht="57.6" customHeight="1">
      <c r="B35" s="24" t="s">
        <v>56</v>
      </c>
      <c r="C35" s="58">
        <v>44957</v>
      </c>
      <c r="D35" s="61">
        <v>44957</v>
      </c>
      <c r="E35" s="59" t="s">
        <v>119</v>
      </c>
      <c r="F35" s="60">
        <v>1970000</v>
      </c>
      <c r="G35" s="24" t="s">
        <v>120</v>
      </c>
      <c r="H35" s="24" t="s">
        <v>121</v>
      </c>
      <c r="I35" s="24" t="s">
        <v>83</v>
      </c>
      <c r="J35" s="24" t="s">
        <v>122</v>
      </c>
    </row>
    <row r="36" spans="2:10" ht="57.6" customHeight="1">
      <c r="B36" s="24" t="s">
        <v>56</v>
      </c>
      <c r="C36" s="58">
        <v>44957</v>
      </c>
      <c r="D36" s="61">
        <v>44957</v>
      </c>
      <c r="E36" s="59" t="s">
        <v>123</v>
      </c>
      <c r="F36" s="60">
        <v>700000</v>
      </c>
      <c r="G36" s="24" t="s">
        <v>67</v>
      </c>
      <c r="H36" s="24" t="s">
        <v>91</v>
      </c>
      <c r="I36" s="24" t="s">
        <v>69</v>
      </c>
      <c r="J36" s="24" t="s">
        <v>70</v>
      </c>
    </row>
    <row r="37" spans="2:10" ht="57.6" customHeight="1">
      <c r="B37" s="24" t="s">
        <v>56</v>
      </c>
      <c r="C37" s="58">
        <v>44957</v>
      </c>
      <c r="D37" s="61">
        <v>44957</v>
      </c>
      <c r="E37" s="59" t="s">
        <v>111</v>
      </c>
      <c r="F37" s="60">
        <v>2000000</v>
      </c>
      <c r="G37" s="24" t="s">
        <v>87</v>
      </c>
      <c r="H37" s="24" t="s">
        <v>88</v>
      </c>
      <c r="I37" s="24" t="s">
        <v>69</v>
      </c>
      <c r="J37" s="24" t="s">
        <v>89</v>
      </c>
    </row>
    <row r="38" spans="2:10" ht="57.6" customHeight="1">
      <c r="B38" s="24" t="s">
        <v>56</v>
      </c>
      <c r="C38" s="58">
        <v>44957</v>
      </c>
      <c r="D38" s="61">
        <v>44957</v>
      </c>
      <c r="E38" s="59" t="s">
        <v>124</v>
      </c>
      <c r="F38" s="60">
        <v>6715000</v>
      </c>
      <c r="G38" s="24" t="s">
        <v>87</v>
      </c>
      <c r="H38" s="24" t="s">
        <v>88</v>
      </c>
      <c r="I38" s="24" t="s">
        <v>69</v>
      </c>
      <c r="J38" s="24" t="s">
        <v>89</v>
      </c>
    </row>
    <row r="39" spans="2:10" ht="57.6" customHeight="1">
      <c r="B39" s="24" t="s">
        <v>56</v>
      </c>
      <c r="C39" s="58">
        <v>44957</v>
      </c>
      <c r="D39" s="61">
        <v>44957</v>
      </c>
      <c r="E39" s="59" t="s">
        <v>125</v>
      </c>
      <c r="F39" s="60">
        <v>20917800</v>
      </c>
      <c r="G39" s="24" t="s">
        <v>120</v>
      </c>
      <c r="H39" s="24" t="s">
        <v>121</v>
      </c>
      <c r="I39" s="24" t="s">
        <v>83</v>
      </c>
      <c r="J39" s="24" t="s">
        <v>122</v>
      </c>
    </row>
    <row r="40" spans="2:10" ht="57.6" customHeight="1">
      <c r="B40" s="24" t="s">
        <v>56</v>
      </c>
      <c r="C40" s="58">
        <v>44957</v>
      </c>
      <c r="D40" s="61">
        <v>44957</v>
      </c>
      <c r="E40" s="59" t="s">
        <v>126</v>
      </c>
      <c r="F40" s="60">
        <v>6500000</v>
      </c>
      <c r="G40" s="24" t="s">
        <v>87</v>
      </c>
      <c r="H40" s="24" t="s">
        <v>88</v>
      </c>
      <c r="I40" s="24" t="s">
        <v>69</v>
      </c>
      <c r="J40" s="24" t="s">
        <v>89</v>
      </c>
    </row>
    <row r="41" spans="2:10" ht="57.6" customHeight="1">
      <c r="B41" s="24" t="s">
        <v>56</v>
      </c>
      <c r="C41" s="58">
        <v>44957</v>
      </c>
      <c r="D41" s="61">
        <v>44957</v>
      </c>
      <c r="E41" s="59" t="s">
        <v>127</v>
      </c>
      <c r="F41" s="60">
        <v>8190000</v>
      </c>
      <c r="G41" s="24" t="s">
        <v>94</v>
      </c>
      <c r="H41" s="24" t="s">
        <v>95</v>
      </c>
      <c r="I41" s="24"/>
      <c r="J41" s="24" t="s">
        <v>96</v>
      </c>
    </row>
    <row r="42" spans="2:10" ht="57.6" customHeight="1">
      <c r="B42" s="24" t="s">
        <v>56</v>
      </c>
      <c r="C42" s="58">
        <v>44957</v>
      </c>
      <c r="D42" s="61">
        <v>44957</v>
      </c>
      <c r="E42" s="59" t="s">
        <v>128</v>
      </c>
      <c r="F42" s="60">
        <v>474000</v>
      </c>
      <c r="G42" s="24" t="s">
        <v>62</v>
      </c>
      <c r="H42" s="24" t="s">
        <v>63</v>
      </c>
      <c r="I42" s="24" t="s">
        <v>64</v>
      </c>
      <c r="J42" s="24" t="s">
        <v>65</v>
      </c>
    </row>
    <row r="43" spans="2:10" ht="57.6" customHeight="1">
      <c r="B43" s="24" t="s">
        <v>56</v>
      </c>
      <c r="C43" s="58">
        <v>44957</v>
      </c>
      <c r="D43" s="61">
        <v>44957</v>
      </c>
      <c r="E43" s="59" t="s">
        <v>129</v>
      </c>
      <c r="F43" s="60">
        <v>100000</v>
      </c>
      <c r="G43" s="24" t="s">
        <v>87</v>
      </c>
      <c r="H43" s="24" t="s">
        <v>88</v>
      </c>
      <c r="I43" s="24" t="s">
        <v>69</v>
      </c>
      <c r="J43" s="24" t="s">
        <v>89</v>
      </c>
    </row>
    <row r="44" spans="2:10" ht="57.6" customHeight="1">
      <c r="B44" s="24" t="s">
        <v>56</v>
      </c>
      <c r="C44" s="58">
        <v>44957</v>
      </c>
      <c r="D44" s="61">
        <v>44957</v>
      </c>
      <c r="E44" s="59" t="s">
        <v>104</v>
      </c>
      <c r="F44" s="60">
        <v>490000</v>
      </c>
      <c r="G44" s="24" t="s">
        <v>105</v>
      </c>
      <c r="H44" s="24"/>
      <c r="I44" s="24"/>
      <c r="J44" s="24" t="s">
        <v>106</v>
      </c>
    </row>
    <row r="45" spans="2:10" ht="57.6" customHeight="1">
      <c r="B45" s="24" t="s">
        <v>56</v>
      </c>
      <c r="C45" s="58">
        <v>44957</v>
      </c>
      <c r="D45" s="61">
        <v>44957</v>
      </c>
      <c r="E45" s="59" t="s">
        <v>130</v>
      </c>
      <c r="F45" s="60">
        <v>4800000</v>
      </c>
      <c r="G45" s="24"/>
      <c r="H45" s="24"/>
      <c r="I45" s="24"/>
      <c r="J45" s="24"/>
    </row>
    <row r="46" spans="2:10" ht="57.6" customHeight="1">
      <c r="B46" s="24" t="s">
        <v>56</v>
      </c>
      <c r="C46" s="58">
        <v>44957</v>
      </c>
      <c r="D46" s="61">
        <v>44957</v>
      </c>
      <c r="E46" s="59" t="s">
        <v>131</v>
      </c>
      <c r="F46" s="60">
        <v>1350000</v>
      </c>
      <c r="G46" s="24" t="s">
        <v>98</v>
      </c>
      <c r="H46" s="24" t="s">
        <v>99</v>
      </c>
      <c r="I46" s="24" t="s">
        <v>100</v>
      </c>
      <c r="J46" s="24" t="s">
        <v>101</v>
      </c>
    </row>
    <row r="47" spans="2:10" ht="57.6" customHeight="1">
      <c r="B47" s="24" t="s">
        <v>56</v>
      </c>
      <c r="C47" s="58">
        <v>44957</v>
      </c>
      <c r="D47" s="61">
        <v>44957</v>
      </c>
      <c r="E47" s="59" t="s">
        <v>132</v>
      </c>
      <c r="F47" s="60">
        <v>941000</v>
      </c>
      <c r="G47" s="24" t="s">
        <v>98</v>
      </c>
      <c r="H47" s="24" t="s">
        <v>99</v>
      </c>
      <c r="I47" s="24" t="s">
        <v>100</v>
      </c>
      <c r="J47" s="24" t="s">
        <v>101</v>
      </c>
    </row>
    <row r="48" spans="2:10" ht="57.6" customHeight="1">
      <c r="B48" s="24" t="s">
        <v>56</v>
      </c>
      <c r="C48" s="58">
        <v>44957</v>
      </c>
      <c r="D48" s="61">
        <v>44957</v>
      </c>
      <c r="E48" s="59" t="s">
        <v>133</v>
      </c>
      <c r="F48" s="60">
        <v>423000</v>
      </c>
      <c r="G48" s="24" t="s">
        <v>134</v>
      </c>
      <c r="H48" s="24" t="s">
        <v>63</v>
      </c>
      <c r="I48" s="24" t="s">
        <v>135</v>
      </c>
      <c r="J48" s="24" t="s">
        <v>136</v>
      </c>
    </row>
    <row r="49" spans="2:10" ht="57.6" customHeight="1">
      <c r="B49" s="24" t="s">
        <v>56</v>
      </c>
      <c r="C49" s="58">
        <v>44957</v>
      </c>
      <c r="D49" s="61">
        <v>44957</v>
      </c>
      <c r="E49" s="59" t="s">
        <v>137</v>
      </c>
      <c r="F49" s="60">
        <v>1167000</v>
      </c>
      <c r="G49" s="24" t="s">
        <v>134</v>
      </c>
      <c r="H49" s="24" t="s">
        <v>63</v>
      </c>
      <c r="I49" s="24" t="s">
        <v>135</v>
      </c>
      <c r="J49" s="24" t="s">
        <v>136</v>
      </c>
    </row>
    <row r="50" spans="2:10" ht="57.6" customHeight="1">
      <c r="B50" s="24" t="s">
        <v>56</v>
      </c>
      <c r="C50" s="58">
        <v>44957</v>
      </c>
      <c r="D50" s="61">
        <v>44957</v>
      </c>
      <c r="E50" s="59" t="s">
        <v>138</v>
      </c>
      <c r="F50" s="60">
        <v>10200000</v>
      </c>
      <c r="G50" s="24" t="s">
        <v>87</v>
      </c>
      <c r="H50" s="24" t="s">
        <v>88</v>
      </c>
      <c r="I50" s="24" t="s">
        <v>69</v>
      </c>
      <c r="J50" s="24" t="s">
        <v>89</v>
      </c>
    </row>
    <row r="51" spans="2:10" ht="57.6" customHeight="1">
      <c r="B51" s="24" t="s">
        <v>56</v>
      </c>
      <c r="C51" s="58">
        <v>44957</v>
      </c>
      <c r="D51" s="61">
        <v>44957</v>
      </c>
      <c r="E51" s="59" t="s">
        <v>139</v>
      </c>
      <c r="F51" s="60">
        <v>9850000</v>
      </c>
      <c r="G51" s="24" t="s">
        <v>114</v>
      </c>
      <c r="H51" s="24" t="s">
        <v>82</v>
      </c>
      <c r="I51" s="24" t="s">
        <v>83</v>
      </c>
      <c r="J51" s="24" t="s">
        <v>84</v>
      </c>
    </row>
    <row r="52" spans="2:10" ht="57.6" customHeight="1">
      <c r="B52" s="24" t="s">
        <v>56</v>
      </c>
      <c r="C52" s="58">
        <v>44957</v>
      </c>
      <c r="D52" s="61">
        <v>44957</v>
      </c>
      <c r="E52" s="59" t="s">
        <v>140</v>
      </c>
      <c r="F52" s="60">
        <v>1018000</v>
      </c>
      <c r="G52" s="24" t="s">
        <v>98</v>
      </c>
      <c r="H52" s="24" t="s">
        <v>99</v>
      </c>
      <c r="I52" s="24" t="s">
        <v>100</v>
      </c>
      <c r="J52" s="24" t="s">
        <v>101</v>
      </c>
    </row>
    <row r="53" spans="2:10" ht="57.6" customHeight="1">
      <c r="B53" s="24" t="s">
        <v>56</v>
      </c>
      <c r="C53" s="58">
        <v>44957</v>
      </c>
      <c r="D53" s="61">
        <v>44957</v>
      </c>
      <c r="E53" s="59" t="s">
        <v>141</v>
      </c>
      <c r="F53" s="60">
        <v>2580000</v>
      </c>
      <c r="G53" s="24" t="s">
        <v>120</v>
      </c>
      <c r="H53" s="24" t="s">
        <v>121</v>
      </c>
      <c r="I53" s="24" t="s">
        <v>83</v>
      </c>
      <c r="J53" s="24" t="s">
        <v>122</v>
      </c>
    </row>
    <row r="54" spans="2:10" ht="57.6" customHeight="1">
      <c r="B54" s="24" t="s">
        <v>56</v>
      </c>
      <c r="C54" s="58">
        <v>44957</v>
      </c>
      <c r="D54" s="61">
        <v>44957</v>
      </c>
      <c r="E54" s="59" t="s">
        <v>142</v>
      </c>
      <c r="F54" s="60">
        <v>300000</v>
      </c>
      <c r="G54" s="24" t="s">
        <v>114</v>
      </c>
      <c r="H54" s="24" t="s">
        <v>82</v>
      </c>
      <c r="I54" s="24" t="s">
        <v>83</v>
      </c>
      <c r="J54" s="24" t="s">
        <v>84</v>
      </c>
    </row>
    <row r="55" spans="2:10" ht="57.6" customHeight="1">
      <c r="B55" s="24" t="s">
        <v>56</v>
      </c>
      <c r="C55" s="58">
        <v>44957</v>
      </c>
      <c r="D55" s="61">
        <v>44957</v>
      </c>
      <c r="E55" s="59" t="s">
        <v>143</v>
      </c>
      <c r="F55" s="60">
        <v>12375000</v>
      </c>
      <c r="G55" s="24" t="s">
        <v>144</v>
      </c>
      <c r="H55" s="24" t="s">
        <v>121</v>
      </c>
      <c r="I55" s="24" t="s">
        <v>83</v>
      </c>
      <c r="J55" s="24" t="s">
        <v>122</v>
      </c>
    </row>
    <row r="56" spans="2:10" ht="57.6" customHeight="1">
      <c r="B56" s="24" t="s">
        <v>56</v>
      </c>
      <c r="C56" s="58">
        <v>44957</v>
      </c>
      <c r="D56" s="61">
        <v>44957</v>
      </c>
      <c r="E56" s="59" t="s">
        <v>145</v>
      </c>
      <c r="F56" s="60">
        <v>1556000</v>
      </c>
      <c r="G56" s="24"/>
      <c r="H56" s="24"/>
      <c r="I56" s="24"/>
      <c r="J56" s="24"/>
    </row>
    <row r="57" spans="2:10" ht="57.6" customHeight="1">
      <c r="B57" s="24" t="s">
        <v>56</v>
      </c>
      <c r="C57" s="58">
        <v>44957</v>
      </c>
      <c r="D57" s="61">
        <v>44957</v>
      </c>
      <c r="E57" s="59" t="s">
        <v>146</v>
      </c>
      <c r="F57" s="60">
        <v>2580000</v>
      </c>
      <c r="G57" s="24" t="s">
        <v>134</v>
      </c>
      <c r="H57" s="24" t="s">
        <v>63</v>
      </c>
      <c r="I57" s="24" t="s">
        <v>135</v>
      </c>
      <c r="J57" s="24" t="s">
        <v>136</v>
      </c>
    </row>
    <row r="58" spans="2:10" ht="57.6" customHeight="1">
      <c r="B58" s="24" t="s">
        <v>56</v>
      </c>
      <c r="C58" s="58">
        <v>44957</v>
      </c>
      <c r="D58" s="61">
        <v>44957</v>
      </c>
      <c r="E58" s="59" t="s">
        <v>147</v>
      </c>
      <c r="F58" s="60">
        <v>9625000</v>
      </c>
      <c r="G58" s="24" t="s">
        <v>114</v>
      </c>
      <c r="H58" s="24" t="s">
        <v>82</v>
      </c>
      <c r="I58" s="24" t="s">
        <v>83</v>
      </c>
      <c r="J58" s="24" t="s">
        <v>84</v>
      </c>
    </row>
    <row r="59" spans="2:10" ht="57.6" customHeight="1">
      <c r="B59" s="24" t="s">
        <v>56</v>
      </c>
      <c r="C59" s="58">
        <v>44957</v>
      </c>
      <c r="D59" s="61">
        <v>44957</v>
      </c>
      <c r="E59" s="59" t="s">
        <v>148</v>
      </c>
      <c r="F59" s="60">
        <v>15238144</v>
      </c>
      <c r="G59" s="24" t="s">
        <v>73</v>
      </c>
      <c r="H59" s="24" t="s">
        <v>74</v>
      </c>
      <c r="I59" s="24" t="s">
        <v>69</v>
      </c>
      <c r="J59" s="24" t="s">
        <v>75</v>
      </c>
    </row>
    <row r="60" spans="2:10" ht="57.6" customHeight="1">
      <c r="B60" s="24" t="s">
        <v>56</v>
      </c>
      <c r="C60" s="58">
        <v>44957</v>
      </c>
      <c r="D60" s="61">
        <v>44957</v>
      </c>
      <c r="E60" s="59" t="s">
        <v>104</v>
      </c>
      <c r="F60" s="60">
        <v>630000</v>
      </c>
      <c r="G60" s="24" t="s">
        <v>105</v>
      </c>
      <c r="H60" s="24"/>
      <c r="I60" s="24"/>
      <c r="J60" s="24" t="s">
        <v>106</v>
      </c>
    </row>
    <row r="61" spans="2:10" ht="57.6" customHeight="1">
      <c r="B61" s="24" t="s">
        <v>56</v>
      </c>
      <c r="C61" s="58">
        <v>44957</v>
      </c>
      <c r="D61" s="61">
        <v>44957</v>
      </c>
      <c r="E61" s="59" t="s">
        <v>149</v>
      </c>
      <c r="F61" s="60">
        <v>710000</v>
      </c>
      <c r="G61" s="24"/>
      <c r="H61" s="24"/>
      <c r="I61" s="24"/>
      <c r="J61" s="24"/>
    </row>
    <row r="62" spans="2:10" ht="57.6" customHeight="1">
      <c r="B62" s="24" t="s">
        <v>56</v>
      </c>
      <c r="C62" s="58">
        <v>44957</v>
      </c>
      <c r="D62" s="61">
        <v>44957</v>
      </c>
      <c r="E62" s="59" t="s">
        <v>150</v>
      </c>
      <c r="F62" s="60">
        <v>6160489</v>
      </c>
      <c r="G62" s="24" t="s">
        <v>73</v>
      </c>
      <c r="H62" s="24" t="s">
        <v>74</v>
      </c>
      <c r="I62" s="24" t="s">
        <v>69</v>
      </c>
      <c r="J62" s="24" t="s">
        <v>75</v>
      </c>
    </row>
    <row r="63" spans="2:10" ht="57.6" customHeight="1">
      <c r="B63" s="24" t="s">
        <v>56</v>
      </c>
      <c r="C63" s="58">
        <v>44957</v>
      </c>
      <c r="D63" s="61">
        <v>44957</v>
      </c>
      <c r="E63" s="59" t="s">
        <v>151</v>
      </c>
      <c r="F63" s="60">
        <v>720000</v>
      </c>
      <c r="G63" s="24" t="s">
        <v>67</v>
      </c>
      <c r="H63" s="24" t="s">
        <v>91</v>
      </c>
      <c r="I63" s="24" t="s">
        <v>69</v>
      </c>
      <c r="J63" s="24" t="s">
        <v>70</v>
      </c>
    </row>
    <row r="64" spans="2:10" ht="57.6" customHeight="1">
      <c r="B64" s="24" t="s">
        <v>56</v>
      </c>
      <c r="C64" s="58">
        <v>44957</v>
      </c>
      <c r="D64" s="61">
        <v>44957</v>
      </c>
      <c r="E64" s="59" t="s">
        <v>140</v>
      </c>
      <c r="F64" s="60">
        <v>1172000</v>
      </c>
      <c r="G64" s="24" t="s">
        <v>98</v>
      </c>
      <c r="H64" s="24" t="s">
        <v>99</v>
      </c>
      <c r="I64" s="24" t="s">
        <v>100</v>
      </c>
      <c r="J64" s="24" t="s">
        <v>101</v>
      </c>
    </row>
    <row r="65" spans="2:10" ht="57.6" customHeight="1">
      <c r="B65" s="24" t="s">
        <v>56</v>
      </c>
      <c r="C65" s="58">
        <v>44957</v>
      </c>
      <c r="D65" s="61">
        <v>44957</v>
      </c>
      <c r="E65" s="59" t="s">
        <v>152</v>
      </c>
      <c r="F65" s="60">
        <v>1481498</v>
      </c>
      <c r="G65" s="24" t="s">
        <v>73</v>
      </c>
      <c r="H65" s="24" t="s">
        <v>74</v>
      </c>
      <c r="I65" s="24" t="s">
        <v>69</v>
      </c>
      <c r="J65" s="24" t="s">
        <v>75</v>
      </c>
    </row>
    <row r="66" spans="2:10" ht="57.6" customHeight="1">
      <c r="B66" s="24" t="s">
        <v>56</v>
      </c>
      <c r="C66" s="58">
        <v>44957</v>
      </c>
      <c r="D66" s="61">
        <v>44957</v>
      </c>
      <c r="E66" s="59" t="s">
        <v>153</v>
      </c>
      <c r="F66" s="60">
        <v>3540000</v>
      </c>
      <c r="G66" s="24" t="s">
        <v>134</v>
      </c>
      <c r="H66" s="24" t="s">
        <v>63</v>
      </c>
      <c r="I66" s="24" t="s">
        <v>135</v>
      </c>
      <c r="J66" s="24" t="s">
        <v>136</v>
      </c>
    </row>
    <row r="67" spans="2:10" ht="57.6" customHeight="1">
      <c r="B67" s="24" t="s">
        <v>56</v>
      </c>
      <c r="C67" s="58">
        <v>44957</v>
      </c>
      <c r="D67" s="61">
        <v>44957</v>
      </c>
      <c r="E67" s="59" t="s">
        <v>131</v>
      </c>
      <c r="F67" s="60">
        <v>1350000</v>
      </c>
      <c r="G67" s="24" t="s">
        <v>98</v>
      </c>
      <c r="H67" s="24" t="s">
        <v>99</v>
      </c>
      <c r="I67" s="24" t="s">
        <v>100</v>
      </c>
      <c r="J67" s="24" t="s">
        <v>101</v>
      </c>
    </row>
    <row r="68" spans="2:10" ht="57.6" customHeight="1">
      <c r="B68" s="24" t="s">
        <v>56</v>
      </c>
      <c r="C68" s="58">
        <v>44957</v>
      </c>
      <c r="D68" s="61">
        <v>44957</v>
      </c>
      <c r="E68" s="59" t="s">
        <v>154</v>
      </c>
      <c r="F68" s="60">
        <v>1621000</v>
      </c>
      <c r="G68" s="24" t="s">
        <v>98</v>
      </c>
      <c r="H68" s="24" t="s">
        <v>99</v>
      </c>
      <c r="I68" s="24" t="s">
        <v>100</v>
      </c>
      <c r="J68" s="24" t="s">
        <v>101</v>
      </c>
    </row>
    <row r="69" spans="2:10" ht="57.6" customHeight="1">
      <c r="B69" s="24" t="s">
        <v>56</v>
      </c>
      <c r="C69" s="58">
        <v>44957</v>
      </c>
      <c r="D69" s="61">
        <v>44957</v>
      </c>
      <c r="E69" s="59" t="s">
        <v>155</v>
      </c>
      <c r="F69" s="60">
        <v>6706104</v>
      </c>
      <c r="G69" s="24" t="s">
        <v>73</v>
      </c>
      <c r="H69" s="24" t="s">
        <v>74</v>
      </c>
      <c r="I69" s="24" t="s">
        <v>69</v>
      </c>
      <c r="J69" s="24" t="s">
        <v>75</v>
      </c>
    </row>
    <row r="70" spans="2:10" ht="57.6" customHeight="1">
      <c r="B70" s="24" t="s">
        <v>56</v>
      </c>
      <c r="C70" s="58">
        <v>44957</v>
      </c>
      <c r="D70" s="61">
        <v>44957</v>
      </c>
      <c r="E70" s="59" t="s">
        <v>156</v>
      </c>
      <c r="F70" s="60">
        <v>4425000</v>
      </c>
      <c r="G70" s="24" t="s">
        <v>157</v>
      </c>
      <c r="H70" s="24" t="s">
        <v>74</v>
      </c>
      <c r="I70" s="24"/>
      <c r="J70" s="24"/>
    </row>
    <row r="71" spans="2:10" ht="57.6" customHeight="1">
      <c r="B71" s="24" t="s">
        <v>56</v>
      </c>
      <c r="C71" s="58">
        <v>44957</v>
      </c>
      <c r="D71" s="61">
        <v>44957</v>
      </c>
      <c r="E71" s="59" t="s">
        <v>158</v>
      </c>
      <c r="F71" s="60">
        <v>1106028</v>
      </c>
      <c r="G71" s="24" t="s">
        <v>134</v>
      </c>
      <c r="H71" s="24" t="s">
        <v>63</v>
      </c>
      <c r="I71" s="24" t="s">
        <v>135</v>
      </c>
      <c r="J71" s="24" t="s">
        <v>136</v>
      </c>
    </row>
    <row r="72" spans="2:10" ht="57.6" customHeight="1">
      <c r="B72" s="24" t="s">
        <v>56</v>
      </c>
      <c r="C72" s="58">
        <v>44957</v>
      </c>
      <c r="D72" s="61">
        <v>44957</v>
      </c>
      <c r="E72" s="63" t="s">
        <v>159</v>
      </c>
      <c r="F72" s="60">
        <v>135000</v>
      </c>
      <c r="G72" s="24" t="s">
        <v>114</v>
      </c>
      <c r="H72" s="24" t="s">
        <v>82</v>
      </c>
      <c r="I72" s="24" t="s">
        <v>83</v>
      </c>
      <c r="J72" s="24" t="s">
        <v>84</v>
      </c>
    </row>
    <row r="73" spans="2:10" ht="57.6" customHeight="1">
      <c r="B73" s="24" t="s">
        <v>56</v>
      </c>
      <c r="C73" s="58">
        <v>44957</v>
      </c>
      <c r="D73" s="61">
        <v>44957</v>
      </c>
      <c r="E73" s="59" t="s">
        <v>160</v>
      </c>
      <c r="F73" s="60">
        <v>149469950</v>
      </c>
      <c r="G73" s="24" t="s">
        <v>116</v>
      </c>
      <c r="H73" s="24"/>
      <c r="I73" s="24"/>
      <c r="J73" s="24" t="s">
        <v>161</v>
      </c>
    </row>
    <row r="74" spans="2:10" ht="15" customHeight="1">
      <c r="B74" s="23" t="s">
        <v>14</v>
      </c>
      <c r="C74" s="23"/>
      <c r="D74" s="23"/>
      <c r="E74" s="23"/>
      <c r="F74" s="23"/>
      <c r="G74" s="23"/>
      <c r="H74" s="23"/>
      <c r="I74" s="24"/>
      <c r="J74" s="24"/>
    </row>
    <row r="75" spans="2:10" ht="59.45" customHeight="1">
      <c r="B75" s="24" t="s">
        <v>162</v>
      </c>
      <c r="C75" s="25"/>
      <c r="D75" s="58">
        <v>44936</v>
      </c>
      <c r="E75" s="59" t="s">
        <v>163</v>
      </c>
      <c r="F75" s="60">
        <v>630000</v>
      </c>
      <c r="G75" s="24" t="s">
        <v>164</v>
      </c>
      <c r="H75" s="24" t="s">
        <v>165</v>
      </c>
      <c r="I75" s="24"/>
      <c r="J75" s="24"/>
    </row>
    <row r="76" spans="2:10" ht="59.45" customHeight="1">
      <c r="B76" s="24" t="s">
        <v>162</v>
      </c>
      <c r="C76" s="25"/>
      <c r="D76" s="58">
        <v>44941</v>
      </c>
      <c r="E76" s="59" t="s">
        <v>166</v>
      </c>
      <c r="F76" s="60">
        <v>8715000</v>
      </c>
      <c r="G76" s="24" t="s">
        <v>114</v>
      </c>
      <c r="H76" s="24" t="s">
        <v>82</v>
      </c>
      <c r="I76" s="24" t="s">
        <v>83</v>
      </c>
      <c r="J76" s="24" t="s">
        <v>84</v>
      </c>
    </row>
    <row r="77" spans="2:10" ht="59.45" customHeight="1">
      <c r="B77" s="24" t="s">
        <v>162</v>
      </c>
      <c r="C77" s="25"/>
      <c r="D77" s="64">
        <v>44949</v>
      </c>
      <c r="E77" s="59" t="s">
        <v>167</v>
      </c>
      <c r="F77" s="60">
        <v>1000000</v>
      </c>
      <c r="G77" s="24" t="s">
        <v>168</v>
      </c>
      <c r="H77" s="24" t="s">
        <v>169</v>
      </c>
      <c r="I77" s="24" t="s">
        <v>83</v>
      </c>
      <c r="J77" s="24" t="s">
        <v>170</v>
      </c>
    </row>
    <row r="78" spans="2:10" ht="59.45" customHeight="1">
      <c r="B78" s="24" t="s">
        <v>162</v>
      </c>
      <c r="C78" s="25"/>
      <c r="D78" s="58">
        <v>44949</v>
      </c>
      <c r="E78" s="59" t="s">
        <v>171</v>
      </c>
      <c r="F78" s="60">
        <v>375000</v>
      </c>
      <c r="G78" s="24" t="s">
        <v>172</v>
      </c>
      <c r="H78" s="24" t="s">
        <v>68</v>
      </c>
      <c r="I78" s="24"/>
      <c r="J78" s="24" t="s">
        <v>173</v>
      </c>
    </row>
    <row r="79" spans="2:10" ht="59.45" customHeight="1">
      <c r="B79" s="24" t="s">
        <v>162</v>
      </c>
      <c r="C79" s="25"/>
      <c r="D79" s="61">
        <v>45092</v>
      </c>
      <c r="E79" s="59" t="s">
        <v>174</v>
      </c>
      <c r="F79" s="60">
        <v>18930856</v>
      </c>
      <c r="G79" s="24" t="s">
        <v>120</v>
      </c>
      <c r="H79" s="24" t="s">
        <v>121</v>
      </c>
      <c r="I79" s="24" t="s">
        <v>83</v>
      </c>
      <c r="J79" s="24" t="s">
        <v>122</v>
      </c>
    </row>
    <row r="80" spans="2:10" ht="59.45" customHeight="1">
      <c r="B80" s="24" t="s">
        <v>162</v>
      </c>
      <c r="C80" s="25"/>
      <c r="D80" s="61">
        <v>45141</v>
      </c>
      <c r="E80" s="59" t="s">
        <v>175</v>
      </c>
      <c r="F80" s="60">
        <v>1425000</v>
      </c>
      <c r="G80" s="24" t="s">
        <v>144</v>
      </c>
      <c r="H80" s="24" t="s">
        <v>121</v>
      </c>
      <c r="I80" s="24" t="s">
        <v>83</v>
      </c>
      <c r="J80" s="24" t="s">
        <v>122</v>
      </c>
    </row>
    <row r="81" spans="2:10" ht="59.45" customHeight="1">
      <c r="B81" s="24" t="s">
        <v>162</v>
      </c>
      <c r="C81" s="65"/>
      <c r="D81" s="61">
        <v>44957</v>
      </c>
      <c r="E81" s="59" t="s">
        <v>176</v>
      </c>
      <c r="F81" s="60">
        <v>16200000</v>
      </c>
      <c r="G81" s="24" t="s">
        <v>177</v>
      </c>
      <c r="H81" s="24" t="s">
        <v>88</v>
      </c>
      <c r="I81" s="24"/>
      <c r="J81" s="24"/>
    </row>
    <row r="82" spans="2:10" ht="59.45" customHeight="1">
      <c r="B82" s="24" t="s">
        <v>162</v>
      </c>
      <c r="C82" s="66"/>
      <c r="D82" s="58">
        <v>44994</v>
      </c>
      <c r="E82" s="59" t="s">
        <v>178</v>
      </c>
      <c r="F82" s="60">
        <v>8235000</v>
      </c>
      <c r="G82" s="24" t="s">
        <v>116</v>
      </c>
      <c r="H82" s="24"/>
      <c r="I82" s="24"/>
      <c r="J82" s="24" t="s">
        <v>161</v>
      </c>
    </row>
    <row r="83" spans="2:10" ht="59.45" customHeight="1">
      <c r="B83" s="24" t="s">
        <v>162</v>
      </c>
      <c r="C83" s="66"/>
      <c r="D83" s="58">
        <v>44991</v>
      </c>
      <c r="E83" s="59" t="s">
        <v>178</v>
      </c>
      <c r="F83" s="60">
        <v>7795000</v>
      </c>
      <c r="G83" s="24" t="s">
        <v>116</v>
      </c>
      <c r="H83" s="24"/>
      <c r="I83" s="24"/>
      <c r="J83" s="24" t="s">
        <v>161</v>
      </c>
    </row>
    <row r="84" spans="2:10" ht="59.45" customHeight="1">
      <c r="B84" s="24" t="s">
        <v>162</v>
      </c>
      <c r="C84" s="66"/>
      <c r="D84" s="58">
        <v>45002</v>
      </c>
      <c r="E84" s="59" t="s">
        <v>179</v>
      </c>
      <c r="F84" s="60">
        <v>25802000</v>
      </c>
      <c r="G84" s="24"/>
      <c r="H84" s="24"/>
      <c r="I84" s="24"/>
      <c r="J84" s="24"/>
    </row>
    <row r="85" spans="2:10" ht="59.45" customHeight="1">
      <c r="B85" s="24" t="s">
        <v>162</v>
      </c>
      <c r="C85" s="67"/>
      <c r="D85" s="58">
        <v>45005</v>
      </c>
      <c r="E85" s="59" t="s">
        <v>180</v>
      </c>
      <c r="F85" s="60">
        <v>14062000</v>
      </c>
      <c r="G85" s="24" t="s">
        <v>181</v>
      </c>
      <c r="H85" s="24" t="s">
        <v>88</v>
      </c>
      <c r="I85" s="24"/>
      <c r="J85" s="24"/>
    </row>
    <row r="86" spans="2:10" ht="59.45" customHeight="1">
      <c r="B86" s="24" t="s">
        <v>162</v>
      </c>
      <c r="C86" s="67"/>
      <c r="D86" s="58">
        <v>45019</v>
      </c>
      <c r="E86" s="59" t="s">
        <v>182</v>
      </c>
      <c r="F86" s="60">
        <v>18000000</v>
      </c>
      <c r="G86" s="24"/>
      <c r="H86" s="24"/>
      <c r="I86" s="24"/>
      <c r="J86" s="24"/>
    </row>
    <row r="87" spans="2:10" ht="59.45" customHeight="1">
      <c r="B87" s="24" t="s">
        <v>162</v>
      </c>
      <c r="C87" s="68"/>
      <c r="D87" s="58">
        <v>45033</v>
      </c>
      <c r="E87" s="59" t="s">
        <v>183</v>
      </c>
      <c r="F87" s="60">
        <v>900000</v>
      </c>
      <c r="G87" s="24"/>
      <c r="H87" s="24"/>
      <c r="I87" s="24"/>
      <c r="J87" s="24"/>
    </row>
    <row r="88" spans="2:10" ht="59.45" customHeight="1">
      <c r="B88" s="24" t="s">
        <v>162</v>
      </c>
      <c r="C88" s="66"/>
      <c r="D88" s="58">
        <v>45055</v>
      </c>
      <c r="E88" s="59" t="s">
        <v>178</v>
      </c>
      <c r="F88" s="60">
        <v>7725000</v>
      </c>
      <c r="G88" s="24"/>
      <c r="H88" s="24"/>
      <c r="I88" s="24"/>
      <c r="J88" s="24"/>
    </row>
    <row r="89" spans="2:10" ht="59.45" customHeight="1">
      <c r="B89" s="24" t="s">
        <v>162</v>
      </c>
      <c r="C89" s="65"/>
      <c r="D89" s="61">
        <v>45091</v>
      </c>
      <c r="E89" s="59" t="s">
        <v>184</v>
      </c>
      <c r="F89" s="60">
        <v>270000</v>
      </c>
      <c r="G89" s="24" t="s">
        <v>185</v>
      </c>
      <c r="H89" s="24" t="s">
        <v>186</v>
      </c>
      <c r="I89" s="24"/>
      <c r="J89" s="24"/>
    </row>
    <row r="90" spans="2:10" ht="59.45" customHeight="1">
      <c r="B90" s="24" t="s">
        <v>162</v>
      </c>
      <c r="C90" s="65"/>
      <c r="D90" s="61">
        <v>45111</v>
      </c>
      <c r="E90" s="59" t="s">
        <v>187</v>
      </c>
      <c r="F90" s="60">
        <v>10075000</v>
      </c>
      <c r="G90" s="24" t="s">
        <v>188</v>
      </c>
      <c r="H90" s="24" t="s">
        <v>186</v>
      </c>
      <c r="I90" s="24"/>
      <c r="J90" s="24"/>
    </row>
    <row r="91" spans="2:10" ht="59.45" customHeight="1">
      <c r="B91" s="24" t="s">
        <v>162</v>
      </c>
      <c r="C91" s="65"/>
      <c r="D91" s="61">
        <v>45114</v>
      </c>
      <c r="E91" s="59" t="s">
        <v>189</v>
      </c>
      <c r="F91" s="60">
        <v>4192000</v>
      </c>
      <c r="G91" s="24" t="s">
        <v>190</v>
      </c>
      <c r="H91" s="24" t="s">
        <v>186</v>
      </c>
      <c r="I91" s="24"/>
      <c r="J91" s="24"/>
    </row>
    <row r="92" spans="2:10" ht="69.599999999999994" customHeight="1">
      <c r="B92" s="24" t="s">
        <v>162</v>
      </c>
      <c r="C92" s="65"/>
      <c r="D92" s="61">
        <v>45114</v>
      </c>
      <c r="E92" s="59" t="s">
        <v>191</v>
      </c>
      <c r="F92" s="60">
        <v>800000</v>
      </c>
      <c r="G92" s="24" t="s">
        <v>192</v>
      </c>
      <c r="H92" s="24" t="s">
        <v>88</v>
      </c>
      <c r="I92" s="24"/>
      <c r="J92" s="24"/>
    </row>
    <row r="93" spans="2:10" ht="69.599999999999994" customHeight="1">
      <c r="B93" s="24" t="s">
        <v>162</v>
      </c>
      <c r="C93" s="65"/>
      <c r="D93" s="61">
        <v>45117</v>
      </c>
      <c r="E93" s="59" t="s">
        <v>193</v>
      </c>
      <c r="F93" s="60">
        <v>3400000</v>
      </c>
      <c r="G93" s="24" t="s">
        <v>192</v>
      </c>
      <c r="H93" s="24" t="s">
        <v>88</v>
      </c>
      <c r="I93" s="24"/>
      <c r="J93" s="24"/>
    </row>
    <row r="94" spans="2:10" ht="69.599999999999994" customHeight="1">
      <c r="B94" s="24" t="s">
        <v>162</v>
      </c>
      <c r="C94" s="65"/>
      <c r="D94" s="61">
        <v>45117</v>
      </c>
      <c r="E94" s="59" t="s">
        <v>194</v>
      </c>
      <c r="F94" s="60">
        <v>480000</v>
      </c>
      <c r="G94" s="24" t="s">
        <v>192</v>
      </c>
      <c r="H94" s="24" t="s">
        <v>88</v>
      </c>
      <c r="I94" s="24"/>
      <c r="J94" s="24"/>
    </row>
    <row r="95" spans="2:10" ht="59.45" customHeight="1">
      <c r="B95" s="24" t="s">
        <v>162</v>
      </c>
      <c r="C95" s="65"/>
      <c r="D95" s="61">
        <v>45124</v>
      </c>
      <c r="E95" s="59" t="s">
        <v>195</v>
      </c>
      <c r="F95" s="60">
        <v>3745000</v>
      </c>
      <c r="G95" s="24"/>
      <c r="H95" s="24"/>
      <c r="I95" s="24"/>
      <c r="J95" s="24"/>
    </row>
    <row r="96" spans="2:10" ht="59.45" customHeight="1">
      <c r="B96" s="24" t="s">
        <v>162</v>
      </c>
      <c r="C96" s="65"/>
      <c r="D96" s="61">
        <v>45131</v>
      </c>
      <c r="E96" s="59" t="s">
        <v>196</v>
      </c>
      <c r="F96" s="60">
        <v>140000</v>
      </c>
      <c r="G96" s="24" t="s">
        <v>197</v>
      </c>
      <c r="H96" s="24" t="s">
        <v>88</v>
      </c>
      <c r="I96" s="24"/>
      <c r="J96" s="24"/>
    </row>
    <row r="97" spans="2:10" ht="59.45" customHeight="1">
      <c r="B97" s="24" t="s">
        <v>162</v>
      </c>
      <c r="C97" s="65"/>
      <c r="D97" s="61">
        <v>45131</v>
      </c>
      <c r="E97" s="59" t="s">
        <v>198</v>
      </c>
      <c r="F97" s="60">
        <v>2785000</v>
      </c>
      <c r="G97" s="24"/>
      <c r="H97" s="24"/>
      <c r="I97" s="24"/>
      <c r="J97" s="24"/>
    </row>
    <row r="98" spans="2:10" ht="59.45" customHeight="1">
      <c r="B98" s="24" t="s">
        <v>162</v>
      </c>
      <c r="C98" s="65"/>
      <c r="D98" s="61">
        <v>45133</v>
      </c>
      <c r="E98" s="59" t="s">
        <v>199</v>
      </c>
      <c r="F98" s="60">
        <v>3200000</v>
      </c>
      <c r="G98" s="24" t="s">
        <v>200</v>
      </c>
      <c r="H98" s="24" t="s">
        <v>88</v>
      </c>
      <c r="I98" s="24"/>
      <c r="J98" s="24"/>
    </row>
    <row r="99" spans="2:10" ht="71.099999999999994" customHeight="1">
      <c r="B99" s="24" t="s">
        <v>162</v>
      </c>
      <c r="C99" s="65"/>
      <c r="D99" s="61">
        <v>45141</v>
      </c>
      <c r="E99" s="24" t="s">
        <v>201</v>
      </c>
      <c r="F99" s="60">
        <v>800000</v>
      </c>
      <c r="G99" s="9" t="s">
        <v>181</v>
      </c>
      <c r="H99" s="69" t="s">
        <v>88</v>
      </c>
      <c r="I99" s="69"/>
      <c r="J99" s="69"/>
    </row>
    <row r="100" spans="2:10" ht="59.45" customHeight="1">
      <c r="B100" s="24" t="s">
        <v>162</v>
      </c>
      <c r="C100" s="65"/>
      <c r="D100" s="61">
        <v>45141</v>
      </c>
      <c r="E100" s="24" t="s">
        <v>202</v>
      </c>
      <c r="F100" s="60">
        <v>1350000</v>
      </c>
      <c r="G100" s="25"/>
      <c r="H100" s="24" t="s">
        <v>88</v>
      </c>
      <c r="I100" s="24"/>
      <c r="J100" s="24"/>
    </row>
    <row r="101" spans="2:10" ht="59.45" customHeight="1">
      <c r="B101" s="24" t="s">
        <v>162</v>
      </c>
      <c r="C101" s="65"/>
      <c r="D101" s="61">
        <v>45149</v>
      </c>
      <c r="E101" s="24" t="s">
        <v>203</v>
      </c>
      <c r="F101" s="60">
        <v>2220000</v>
      </c>
      <c r="G101" s="25"/>
      <c r="H101" s="24"/>
      <c r="I101" s="24"/>
      <c r="J101" s="24"/>
    </row>
    <row r="102" spans="2:10" ht="59.45" customHeight="1">
      <c r="B102" s="24" t="s">
        <v>162</v>
      </c>
      <c r="C102" s="65"/>
      <c r="D102" s="61">
        <v>45159</v>
      </c>
      <c r="E102" s="24" t="s">
        <v>204</v>
      </c>
      <c r="F102" s="60">
        <v>12146000</v>
      </c>
      <c r="G102" s="5" t="s">
        <v>205</v>
      </c>
      <c r="H102" s="70"/>
      <c r="I102" s="70"/>
      <c r="J102" s="70" t="s">
        <v>206</v>
      </c>
    </row>
    <row r="103" spans="2:10" ht="59.45" customHeight="1">
      <c r="B103" s="24" t="s">
        <v>162</v>
      </c>
      <c r="C103" s="65"/>
      <c r="D103" s="61">
        <v>45170</v>
      </c>
      <c r="E103" s="59" t="s">
        <v>207</v>
      </c>
      <c r="F103" s="60">
        <v>6720000</v>
      </c>
      <c r="G103" s="24"/>
      <c r="H103" s="24"/>
      <c r="I103" s="24"/>
      <c r="J103" s="24"/>
    </row>
    <row r="104" spans="2:10" ht="59.45" customHeight="1">
      <c r="B104" s="24" t="s">
        <v>162</v>
      </c>
      <c r="C104" s="65"/>
      <c r="D104" s="61">
        <v>45170</v>
      </c>
      <c r="E104" s="59" t="s">
        <v>208</v>
      </c>
      <c r="F104" s="60">
        <v>1955595</v>
      </c>
      <c r="G104" s="24"/>
      <c r="H104" s="24"/>
      <c r="I104" s="24"/>
      <c r="J104" s="24"/>
    </row>
    <row r="105" spans="2:10" ht="59.45" customHeight="1">
      <c r="B105" s="24" t="s">
        <v>162</v>
      </c>
      <c r="C105" s="65"/>
      <c r="D105" s="61">
        <v>45182</v>
      </c>
      <c r="E105" s="59" t="s">
        <v>209</v>
      </c>
      <c r="F105" s="60">
        <v>177335392</v>
      </c>
      <c r="G105" s="24"/>
      <c r="H105" s="24"/>
      <c r="I105" s="24"/>
      <c r="J105" s="24"/>
    </row>
    <row r="106" spans="2:10" ht="59.45" customHeight="1">
      <c r="B106" s="24" t="s">
        <v>162</v>
      </c>
      <c r="C106" s="65"/>
      <c r="D106" s="61">
        <v>45182</v>
      </c>
      <c r="E106" s="59" t="s">
        <v>209</v>
      </c>
      <c r="F106" s="60">
        <v>3164500</v>
      </c>
      <c r="G106" s="24"/>
      <c r="H106" s="24"/>
      <c r="I106" s="24"/>
      <c r="J106" s="24"/>
    </row>
    <row r="107" spans="2:10" ht="59.45" customHeight="1">
      <c r="B107" s="24" t="s">
        <v>162</v>
      </c>
      <c r="C107" s="65"/>
      <c r="D107" s="61">
        <v>45212</v>
      </c>
      <c r="E107" s="59" t="s">
        <v>210</v>
      </c>
      <c r="F107" s="60">
        <v>4500000</v>
      </c>
      <c r="G107" s="24"/>
      <c r="H107" s="24"/>
      <c r="I107" s="24"/>
      <c r="J107" s="24"/>
    </row>
    <row r="108" spans="2:10" ht="59.45" customHeight="1">
      <c r="B108" s="24" t="s">
        <v>162</v>
      </c>
      <c r="C108" s="65"/>
      <c r="D108" s="61">
        <v>45217</v>
      </c>
      <c r="E108" s="59" t="s">
        <v>211</v>
      </c>
      <c r="F108" s="60">
        <v>750000</v>
      </c>
      <c r="G108" s="24"/>
      <c r="H108" s="24"/>
      <c r="I108" s="24"/>
      <c r="J108" s="24"/>
    </row>
    <row r="109" spans="2:10" ht="59.45" customHeight="1">
      <c r="B109" s="24" t="s">
        <v>162</v>
      </c>
      <c r="C109" s="65"/>
      <c r="D109" s="61">
        <v>45222</v>
      </c>
      <c r="E109" s="59" t="s">
        <v>212</v>
      </c>
      <c r="F109" s="60">
        <v>2760000</v>
      </c>
      <c r="G109" s="24"/>
      <c r="H109" s="24"/>
      <c r="I109" s="24"/>
      <c r="J109" s="24"/>
    </row>
    <row r="110" spans="2:10" ht="59.45" customHeight="1">
      <c r="B110" s="24" t="s">
        <v>162</v>
      </c>
      <c r="C110" s="65"/>
      <c r="D110" s="61">
        <v>45229</v>
      </c>
      <c r="E110" s="59" t="s">
        <v>213</v>
      </c>
      <c r="F110" s="60">
        <v>15900000</v>
      </c>
      <c r="G110" s="24"/>
      <c r="H110" s="24"/>
      <c r="I110" s="24"/>
      <c r="J110" s="24"/>
    </row>
    <row r="111" spans="2:10" ht="59.45" customHeight="1">
      <c r="B111" s="24" t="s">
        <v>162</v>
      </c>
      <c r="C111" s="65"/>
      <c r="D111" s="61">
        <v>45252</v>
      </c>
      <c r="E111" s="59" t="s">
        <v>214</v>
      </c>
      <c r="F111" s="60">
        <v>1645000</v>
      </c>
      <c r="G111" s="24"/>
      <c r="H111" s="24"/>
      <c r="I111" s="24"/>
      <c r="J111" s="24"/>
    </row>
    <row r="112" spans="2:10" ht="59.45" customHeight="1">
      <c r="B112" s="24" t="s">
        <v>162</v>
      </c>
      <c r="C112" s="65"/>
      <c r="D112" s="61">
        <v>45252</v>
      </c>
      <c r="E112" s="59" t="s">
        <v>215</v>
      </c>
      <c r="F112" s="60">
        <v>900000</v>
      </c>
      <c r="G112" s="24"/>
      <c r="H112" s="24"/>
      <c r="I112" s="24"/>
      <c r="J112" s="24"/>
    </row>
    <row r="113" spans="1:10" ht="59.45" customHeight="1">
      <c r="B113" s="24" t="s">
        <v>162</v>
      </c>
      <c r="C113" s="65"/>
      <c r="D113" s="61">
        <v>45268</v>
      </c>
      <c r="E113" s="59" t="s">
        <v>216</v>
      </c>
      <c r="F113" s="60">
        <v>275000</v>
      </c>
      <c r="G113" s="24" t="s">
        <v>217</v>
      </c>
      <c r="H113" s="24"/>
      <c r="I113" s="24"/>
      <c r="J113" s="24"/>
    </row>
    <row r="114" spans="1:10" ht="59.45" customHeight="1">
      <c r="B114" s="24" t="s">
        <v>162</v>
      </c>
      <c r="C114" s="65"/>
      <c r="D114" s="61">
        <v>45268</v>
      </c>
      <c r="E114" s="59" t="s">
        <v>218</v>
      </c>
      <c r="F114" s="60">
        <v>3000000</v>
      </c>
      <c r="G114" s="24" t="s">
        <v>219</v>
      </c>
      <c r="H114" s="24" t="s">
        <v>88</v>
      </c>
      <c r="I114" s="24"/>
      <c r="J114" s="24"/>
    </row>
    <row r="115" spans="1:10" ht="75">
      <c r="B115" s="24" t="s">
        <v>162</v>
      </c>
      <c r="C115" s="65"/>
      <c r="D115" s="61">
        <v>45271</v>
      </c>
      <c r="E115" s="59" t="s">
        <v>220</v>
      </c>
      <c r="F115" s="60">
        <v>19010000</v>
      </c>
      <c r="G115" s="24" t="s">
        <v>221</v>
      </c>
      <c r="H115" s="24"/>
      <c r="I115" s="24"/>
      <c r="J115" s="24"/>
    </row>
    <row r="116" spans="1:10" ht="59.45" customHeight="1">
      <c r="B116" s="24"/>
      <c r="C116" s="25"/>
      <c r="D116" s="63"/>
      <c r="E116" s="63"/>
      <c r="F116" s="25"/>
      <c r="G116" s="24"/>
      <c r="H116" s="24"/>
      <c r="I116" s="24"/>
      <c r="J116" s="24"/>
    </row>
    <row r="117" spans="1:10">
      <c r="G117" s="24"/>
      <c r="H117" s="24"/>
    </row>
    <row r="118" spans="1:10">
      <c r="A118" s="10" t="s">
        <v>31</v>
      </c>
    </row>
    <row r="119" spans="1:10" s="40" customFormat="1" ht="45">
      <c r="B119" s="57" t="s">
        <v>32</v>
      </c>
      <c r="C119" s="71" t="s">
        <v>33</v>
      </c>
      <c r="D119" s="72" t="s">
        <v>34</v>
      </c>
      <c r="E119" s="72" t="s">
        <v>35</v>
      </c>
      <c r="F119" s="73" t="s">
        <v>36</v>
      </c>
      <c r="G119" s="57" t="s">
        <v>37</v>
      </c>
      <c r="H119" s="57" t="s">
        <v>38</v>
      </c>
      <c r="I119" s="71" t="s">
        <v>39</v>
      </c>
    </row>
    <row r="120" spans="1:10" ht="75">
      <c r="B120" s="24" t="s">
        <v>222</v>
      </c>
      <c r="C120" s="24" t="s">
        <v>223</v>
      </c>
      <c r="D120" s="59" t="s">
        <v>224</v>
      </c>
      <c r="E120" s="59" t="s">
        <v>225</v>
      </c>
      <c r="F120" s="74" t="s">
        <v>224</v>
      </c>
      <c r="G120" s="75" t="s">
        <v>226</v>
      </c>
      <c r="H120" s="76" t="s">
        <v>227</v>
      </c>
      <c r="I120" s="76" t="s">
        <v>228</v>
      </c>
    </row>
    <row r="121" spans="1:10" ht="60">
      <c r="B121" s="24" t="s">
        <v>229</v>
      </c>
      <c r="C121" s="24" t="s">
        <v>223</v>
      </c>
      <c r="D121" s="59" t="s">
        <v>230</v>
      </c>
      <c r="E121" s="59" t="s">
        <v>225</v>
      </c>
      <c r="F121" s="74" t="s">
        <v>230</v>
      </c>
      <c r="G121" s="76" t="s">
        <v>231</v>
      </c>
      <c r="H121" s="76"/>
      <c r="I121" s="76"/>
    </row>
    <row r="122" spans="1:10" ht="30">
      <c r="B122" s="24" t="s">
        <v>232</v>
      </c>
      <c r="C122" s="24" t="s">
        <v>233</v>
      </c>
      <c r="D122" s="59"/>
      <c r="E122" s="59" t="s">
        <v>234</v>
      </c>
      <c r="F122" s="77" t="s">
        <v>235</v>
      </c>
      <c r="G122" s="76" t="s">
        <v>236</v>
      </c>
      <c r="H122" s="76" t="s">
        <v>237</v>
      </c>
      <c r="I122" s="76"/>
    </row>
    <row r="123" spans="1:10" ht="30">
      <c r="B123" s="24" t="s">
        <v>238</v>
      </c>
      <c r="C123" s="24" t="s">
        <v>233</v>
      </c>
      <c r="D123" s="59"/>
      <c r="E123" s="59"/>
      <c r="F123" s="77" t="s">
        <v>239</v>
      </c>
      <c r="G123" s="76" t="s">
        <v>236</v>
      </c>
      <c r="H123" s="24"/>
      <c r="I123" s="24"/>
    </row>
    <row r="124" spans="1:10">
      <c r="B124" s="24"/>
      <c r="C124" s="24"/>
      <c r="D124" s="59"/>
      <c r="E124" s="59"/>
      <c r="F124" s="24"/>
      <c r="G124" s="24"/>
      <c r="H124" s="24"/>
      <c r="I124" s="24"/>
    </row>
    <row r="125" spans="1:10">
      <c r="A125" s="10" t="s">
        <v>40</v>
      </c>
      <c r="C125" s="10"/>
      <c r="D125" s="4"/>
      <c r="E125" s="4"/>
      <c r="F125" s="10"/>
      <c r="G125" s="43"/>
      <c r="H125" s="43"/>
      <c r="I125" s="10"/>
    </row>
    <row r="126" spans="1:10" ht="50.25" customHeight="1">
      <c r="B126" s="57" t="s">
        <v>41</v>
      </c>
      <c r="C126" s="78" t="s">
        <v>42</v>
      </c>
      <c r="D126" s="72" t="s">
        <v>43</v>
      </c>
      <c r="E126" s="72" t="s">
        <v>44</v>
      </c>
      <c r="F126" s="57" t="s">
        <v>45</v>
      </c>
      <c r="G126" s="45" t="s">
        <v>46</v>
      </c>
      <c r="I126" s="9"/>
    </row>
    <row r="127" spans="1:10" ht="30">
      <c r="B127" s="24" t="s">
        <v>240</v>
      </c>
      <c r="C127" s="25" t="s">
        <v>241</v>
      </c>
      <c r="D127" s="63" t="s">
        <v>242</v>
      </c>
      <c r="E127" s="63" t="s">
        <v>243</v>
      </c>
      <c r="F127" s="25" t="s">
        <v>244</v>
      </c>
      <c r="G127" s="76"/>
      <c r="H127" s="46"/>
      <c r="I127" s="46"/>
    </row>
    <row r="128" spans="1:10">
      <c r="B128" s="24"/>
      <c r="C128" s="25"/>
      <c r="D128" s="63"/>
      <c r="E128" s="63"/>
      <c r="F128" s="25"/>
      <c r="G128" s="79"/>
      <c r="H128" s="46"/>
      <c r="I128" s="46"/>
    </row>
    <row r="129" spans="2:9">
      <c r="B129" s="24"/>
      <c r="C129" s="25"/>
      <c r="D129" s="63"/>
      <c r="E129" s="63"/>
      <c r="F129" s="25"/>
      <c r="G129" s="79"/>
      <c r="H129" s="46"/>
      <c r="I129" s="46"/>
    </row>
    <row r="130" spans="2:9">
      <c r="G130" s="43"/>
    </row>
    <row r="132" spans="2:9" ht="33" customHeight="1">
      <c r="B132" s="47" t="s">
        <v>47</v>
      </c>
      <c r="C132" s="47"/>
    </row>
    <row r="133" spans="2:9">
      <c r="B133" s="48" t="s">
        <v>48</v>
      </c>
      <c r="C133" s="48" t="s">
        <v>49</v>
      </c>
      <c r="D133" s="41" t="s">
        <v>50</v>
      </c>
    </row>
    <row r="134" spans="2:9">
      <c r="B134" s="49" t="s">
        <v>51</v>
      </c>
      <c r="C134" s="50"/>
      <c r="D134" s="51"/>
    </row>
    <row r="135" spans="2:9" ht="45">
      <c r="B135" s="49" t="s">
        <v>52</v>
      </c>
      <c r="C135" s="52"/>
      <c r="D135" s="53"/>
    </row>
    <row r="136" spans="2:9" ht="30">
      <c r="B136" s="49" t="s">
        <v>53</v>
      </c>
      <c r="C136" s="52"/>
      <c r="D136" s="53"/>
    </row>
    <row r="137" spans="2:9">
      <c r="B137" s="49" t="s">
        <v>54</v>
      </c>
      <c r="C137" s="52"/>
      <c r="D137" s="53"/>
    </row>
    <row r="138" spans="2:9" ht="30">
      <c r="B138" s="49" t="s">
        <v>55</v>
      </c>
      <c r="C138" s="50"/>
      <c r="D138" s="51"/>
    </row>
  </sheetData>
  <mergeCells count="12">
    <mergeCell ref="B6:H6"/>
    <mergeCell ref="B74:H74"/>
    <mergeCell ref="H127:I127"/>
    <mergeCell ref="H128:I128"/>
    <mergeCell ref="H129:I129"/>
    <mergeCell ref="B132:C132"/>
    <mergeCell ref="B4:B5"/>
    <mergeCell ref="C4:C5"/>
    <mergeCell ref="D4:D5"/>
    <mergeCell ref="E4:E5"/>
    <mergeCell ref="F4:F5"/>
    <mergeCell ref="G4:I4"/>
  </mergeCells>
  <pageMargins left="0.25" right="0.25" top="0.75" bottom="0.75" header="0.3" footer="0.3"/>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E99A6-8006-403B-8820-50596B2B0D6B}">
  <sheetPr>
    <pageSetUpPr fitToPage="1"/>
  </sheetPr>
  <dimension ref="A1:J56"/>
  <sheetViews>
    <sheetView showGridLines="0" topLeftCell="A13" zoomScaleNormal="100" workbookViewId="0">
      <selection activeCell="F18" sqref="F18"/>
    </sheetView>
  </sheetViews>
  <sheetFormatPr baseColWidth="10" defaultColWidth="11.42578125" defaultRowHeight="15"/>
  <cols>
    <col min="1" max="1" width="11.42578125" style="5" customWidth="1"/>
    <col min="2" max="2" width="49.42578125" style="5" customWidth="1"/>
    <col min="3" max="3" width="26.42578125" style="5" customWidth="1"/>
    <col min="4" max="4" width="22.140625" style="5" customWidth="1"/>
    <col min="5" max="5" width="47.140625" style="5" bestFit="1" customWidth="1"/>
    <col min="6" max="6" width="33.140625" style="5" bestFit="1" customWidth="1"/>
    <col min="7" max="7" width="34.85546875" style="5" customWidth="1"/>
    <col min="8" max="8" width="36.85546875" style="5" customWidth="1"/>
    <col min="9" max="9" width="26.42578125" style="5" customWidth="1"/>
    <col min="10" max="10" width="46.42578125" style="5" customWidth="1"/>
    <col min="11" max="257" width="11.42578125" style="5"/>
    <col min="258" max="258" width="49.42578125" style="5" customWidth="1"/>
    <col min="259" max="259" width="26.42578125" style="5" customWidth="1"/>
    <col min="260" max="260" width="22.140625" style="5" customWidth="1"/>
    <col min="261" max="261" width="47.140625" style="5" bestFit="1" customWidth="1"/>
    <col min="262" max="262" width="32.7109375" style="5" customWidth="1"/>
    <col min="263" max="263" width="33.42578125" style="5" customWidth="1"/>
    <col min="264" max="264" width="32.7109375" style="5" customWidth="1"/>
    <col min="265" max="265" width="24" style="5" customWidth="1"/>
    <col min="266" max="266" width="35.5703125" style="5" customWidth="1"/>
    <col min="267" max="513" width="11.42578125" style="5"/>
    <col min="514" max="514" width="49.42578125" style="5" customWidth="1"/>
    <col min="515" max="515" width="26.42578125" style="5" customWidth="1"/>
    <col min="516" max="516" width="22.140625" style="5" customWidth="1"/>
    <col min="517" max="517" width="47.140625" style="5" bestFit="1" customWidth="1"/>
    <col min="518" max="518" width="32.7109375" style="5" customWidth="1"/>
    <col min="519" max="519" width="33.42578125" style="5" customWidth="1"/>
    <col min="520" max="520" width="32.7109375" style="5" customWidth="1"/>
    <col min="521" max="521" width="24" style="5" customWidth="1"/>
    <col min="522" max="522" width="35.5703125" style="5" customWidth="1"/>
    <col min="523" max="769" width="11.42578125" style="5"/>
    <col min="770" max="770" width="49.42578125" style="5" customWidth="1"/>
    <col min="771" max="771" width="26.42578125" style="5" customWidth="1"/>
    <col min="772" max="772" width="22.140625" style="5" customWidth="1"/>
    <col min="773" max="773" width="47.140625" style="5" bestFit="1" customWidth="1"/>
    <col min="774" max="774" width="32.7109375" style="5" customWidth="1"/>
    <col min="775" max="775" width="33.42578125" style="5" customWidth="1"/>
    <col min="776" max="776" width="32.7109375" style="5" customWidth="1"/>
    <col min="777" max="777" width="24" style="5" customWidth="1"/>
    <col min="778" max="778" width="35.5703125" style="5" customWidth="1"/>
    <col min="779" max="1025" width="11.42578125" style="5"/>
    <col min="1026" max="1026" width="49.42578125" style="5" customWidth="1"/>
    <col min="1027" max="1027" width="26.42578125" style="5" customWidth="1"/>
    <col min="1028" max="1028" width="22.140625" style="5" customWidth="1"/>
    <col min="1029" max="1029" width="47.140625" style="5" bestFit="1" customWidth="1"/>
    <col min="1030" max="1030" width="32.7109375" style="5" customWidth="1"/>
    <col min="1031" max="1031" width="33.42578125" style="5" customWidth="1"/>
    <col min="1032" max="1032" width="32.7109375" style="5" customWidth="1"/>
    <col min="1033" max="1033" width="24" style="5" customWidth="1"/>
    <col min="1034" max="1034" width="35.5703125" style="5" customWidth="1"/>
    <col min="1035" max="1281" width="11.42578125" style="5"/>
    <col min="1282" max="1282" width="49.42578125" style="5" customWidth="1"/>
    <col min="1283" max="1283" width="26.42578125" style="5" customWidth="1"/>
    <col min="1284" max="1284" width="22.140625" style="5" customWidth="1"/>
    <col min="1285" max="1285" width="47.140625" style="5" bestFit="1" customWidth="1"/>
    <col min="1286" max="1286" width="32.7109375" style="5" customWidth="1"/>
    <col min="1287" max="1287" width="33.42578125" style="5" customWidth="1"/>
    <col min="1288" max="1288" width="32.7109375" style="5" customWidth="1"/>
    <col min="1289" max="1289" width="24" style="5" customWidth="1"/>
    <col min="1290" max="1290" width="35.5703125" style="5" customWidth="1"/>
    <col min="1291" max="1537" width="11.42578125" style="5"/>
    <col min="1538" max="1538" width="49.42578125" style="5" customWidth="1"/>
    <col min="1539" max="1539" width="26.42578125" style="5" customWidth="1"/>
    <col min="1540" max="1540" width="22.140625" style="5" customWidth="1"/>
    <col min="1541" max="1541" width="47.140625" style="5" bestFit="1" customWidth="1"/>
    <col min="1542" max="1542" width="32.7109375" style="5" customWidth="1"/>
    <col min="1543" max="1543" width="33.42578125" style="5" customWidth="1"/>
    <col min="1544" max="1544" width="32.7109375" style="5" customWidth="1"/>
    <col min="1545" max="1545" width="24" style="5" customWidth="1"/>
    <col min="1546" max="1546" width="35.5703125" style="5" customWidth="1"/>
    <col min="1547" max="1793" width="11.42578125" style="5"/>
    <col min="1794" max="1794" width="49.42578125" style="5" customWidth="1"/>
    <col min="1795" max="1795" width="26.42578125" style="5" customWidth="1"/>
    <col min="1796" max="1796" width="22.140625" style="5" customWidth="1"/>
    <col min="1797" max="1797" width="47.140625" style="5" bestFit="1" customWidth="1"/>
    <col min="1798" max="1798" width="32.7109375" style="5" customWidth="1"/>
    <col min="1799" max="1799" width="33.42578125" style="5" customWidth="1"/>
    <col min="1800" max="1800" width="32.7109375" style="5" customWidth="1"/>
    <col min="1801" max="1801" width="24" style="5" customWidth="1"/>
    <col min="1802" max="1802" width="35.5703125" style="5" customWidth="1"/>
    <col min="1803" max="2049" width="11.42578125" style="5"/>
    <col min="2050" max="2050" width="49.42578125" style="5" customWidth="1"/>
    <col min="2051" max="2051" width="26.42578125" style="5" customWidth="1"/>
    <col min="2052" max="2052" width="22.140625" style="5" customWidth="1"/>
    <col min="2053" max="2053" width="47.140625" style="5" bestFit="1" customWidth="1"/>
    <col min="2054" max="2054" width="32.7109375" style="5" customWidth="1"/>
    <col min="2055" max="2055" width="33.42578125" style="5" customWidth="1"/>
    <col min="2056" max="2056" width="32.7109375" style="5" customWidth="1"/>
    <col min="2057" max="2057" width="24" style="5" customWidth="1"/>
    <col min="2058" max="2058" width="35.5703125" style="5" customWidth="1"/>
    <col min="2059" max="2305" width="11.42578125" style="5"/>
    <col min="2306" max="2306" width="49.42578125" style="5" customWidth="1"/>
    <col min="2307" max="2307" width="26.42578125" style="5" customWidth="1"/>
    <col min="2308" max="2308" width="22.140625" style="5" customWidth="1"/>
    <col min="2309" max="2309" width="47.140625" style="5" bestFit="1" customWidth="1"/>
    <col min="2310" max="2310" width="32.7109375" style="5" customWidth="1"/>
    <col min="2311" max="2311" width="33.42578125" style="5" customWidth="1"/>
    <col min="2312" max="2312" width="32.7109375" style="5" customWidth="1"/>
    <col min="2313" max="2313" width="24" style="5" customWidth="1"/>
    <col min="2314" max="2314" width="35.5703125" style="5" customWidth="1"/>
    <col min="2315" max="2561" width="11.42578125" style="5"/>
    <col min="2562" max="2562" width="49.42578125" style="5" customWidth="1"/>
    <col min="2563" max="2563" width="26.42578125" style="5" customWidth="1"/>
    <col min="2564" max="2564" width="22.140625" style="5" customWidth="1"/>
    <col min="2565" max="2565" width="47.140625" style="5" bestFit="1" customWidth="1"/>
    <col min="2566" max="2566" width="32.7109375" style="5" customWidth="1"/>
    <col min="2567" max="2567" width="33.42578125" style="5" customWidth="1"/>
    <col min="2568" max="2568" width="32.7109375" style="5" customWidth="1"/>
    <col min="2569" max="2569" width="24" style="5" customWidth="1"/>
    <col min="2570" max="2570" width="35.5703125" style="5" customWidth="1"/>
    <col min="2571" max="2817" width="11.42578125" style="5"/>
    <col min="2818" max="2818" width="49.42578125" style="5" customWidth="1"/>
    <col min="2819" max="2819" width="26.42578125" style="5" customWidth="1"/>
    <col min="2820" max="2820" width="22.140625" style="5" customWidth="1"/>
    <col min="2821" max="2821" width="47.140625" style="5" bestFit="1" customWidth="1"/>
    <col min="2822" max="2822" width="32.7109375" style="5" customWidth="1"/>
    <col min="2823" max="2823" width="33.42578125" style="5" customWidth="1"/>
    <col min="2824" max="2824" width="32.7109375" style="5" customWidth="1"/>
    <col min="2825" max="2825" width="24" style="5" customWidth="1"/>
    <col min="2826" max="2826" width="35.5703125" style="5" customWidth="1"/>
    <col min="2827" max="3073" width="11.42578125" style="5"/>
    <col min="3074" max="3074" width="49.42578125" style="5" customWidth="1"/>
    <col min="3075" max="3075" width="26.42578125" style="5" customWidth="1"/>
    <col min="3076" max="3076" width="22.140625" style="5" customWidth="1"/>
    <col min="3077" max="3077" width="47.140625" style="5" bestFit="1" customWidth="1"/>
    <col min="3078" max="3078" width="32.7109375" style="5" customWidth="1"/>
    <col min="3079" max="3079" width="33.42578125" style="5" customWidth="1"/>
    <col min="3080" max="3080" width="32.7109375" style="5" customWidth="1"/>
    <col min="3081" max="3081" width="24" style="5" customWidth="1"/>
    <col min="3082" max="3082" width="35.5703125" style="5" customWidth="1"/>
    <col min="3083" max="3329" width="11.42578125" style="5"/>
    <col min="3330" max="3330" width="49.42578125" style="5" customWidth="1"/>
    <col min="3331" max="3331" width="26.42578125" style="5" customWidth="1"/>
    <col min="3332" max="3332" width="22.140625" style="5" customWidth="1"/>
    <col min="3333" max="3333" width="47.140625" style="5" bestFit="1" customWidth="1"/>
    <col min="3334" max="3334" width="32.7109375" style="5" customWidth="1"/>
    <col min="3335" max="3335" width="33.42578125" style="5" customWidth="1"/>
    <col min="3336" max="3336" width="32.7109375" style="5" customWidth="1"/>
    <col min="3337" max="3337" width="24" style="5" customWidth="1"/>
    <col min="3338" max="3338" width="35.5703125" style="5" customWidth="1"/>
    <col min="3339" max="3585" width="11.42578125" style="5"/>
    <col min="3586" max="3586" width="49.42578125" style="5" customWidth="1"/>
    <col min="3587" max="3587" width="26.42578125" style="5" customWidth="1"/>
    <col min="3588" max="3588" width="22.140625" style="5" customWidth="1"/>
    <col min="3589" max="3589" width="47.140625" style="5" bestFit="1" customWidth="1"/>
    <col min="3590" max="3590" width="32.7109375" style="5" customWidth="1"/>
    <col min="3591" max="3591" width="33.42578125" style="5" customWidth="1"/>
    <col min="3592" max="3592" width="32.7109375" style="5" customWidth="1"/>
    <col min="3593" max="3593" width="24" style="5" customWidth="1"/>
    <col min="3594" max="3594" width="35.5703125" style="5" customWidth="1"/>
    <col min="3595" max="3841" width="11.42578125" style="5"/>
    <col min="3842" max="3842" width="49.42578125" style="5" customWidth="1"/>
    <col min="3843" max="3843" width="26.42578125" style="5" customWidth="1"/>
    <col min="3844" max="3844" width="22.140625" style="5" customWidth="1"/>
    <col min="3845" max="3845" width="47.140625" style="5" bestFit="1" customWidth="1"/>
    <col min="3846" max="3846" width="32.7109375" style="5" customWidth="1"/>
    <col min="3847" max="3847" width="33.42578125" style="5" customWidth="1"/>
    <col min="3848" max="3848" width="32.7109375" style="5" customWidth="1"/>
    <col min="3849" max="3849" width="24" style="5" customWidth="1"/>
    <col min="3850" max="3850" width="35.5703125" style="5" customWidth="1"/>
    <col min="3851" max="4097" width="11.42578125" style="5"/>
    <col min="4098" max="4098" width="49.42578125" style="5" customWidth="1"/>
    <col min="4099" max="4099" width="26.42578125" style="5" customWidth="1"/>
    <col min="4100" max="4100" width="22.140625" style="5" customWidth="1"/>
    <col min="4101" max="4101" width="47.140625" style="5" bestFit="1" customWidth="1"/>
    <col min="4102" max="4102" width="32.7109375" style="5" customWidth="1"/>
    <col min="4103" max="4103" width="33.42578125" style="5" customWidth="1"/>
    <col min="4104" max="4104" width="32.7109375" style="5" customWidth="1"/>
    <col min="4105" max="4105" width="24" style="5" customWidth="1"/>
    <col min="4106" max="4106" width="35.5703125" style="5" customWidth="1"/>
    <col min="4107" max="4353" width="11.42578125" style="5"/>
    <col min="4354" max="4354" width="49.42578125" style="5" customWidth="1"/>
    <col min="4355" max="4355" width="26.42578125" style="5" customWidth="1"/>
    <col min="4356" max="4356" width="22.140625" style="5" customWidth="1"/>
    <col min="4357" max="4357" width="47.140625" style="5" bestFit="1" customWidth="1"/>
    <col min="4358" max="4358" width="32.7109375" style="5" customWidth="1"/>
    <col min="4359" max="4359" width="33.42578125" style="5" customWidth="1"/>
    <col min="4360" max="4360" width="32.7109375" style="5" customWidth="1"/>
    <col min="4361" max="4361" width="24" style="5" customWidth="1"/>
    <col min="4362" max="4362" width="35.5703125" style="5" customWidth="1"/>
    <col min="4363" max="4609" width="11.42578125" style="5"/>
    <col min="4610" max="4610" width="49.42578125" style="5" customWidth="1"/>
    <col min="4611" max="4611" width="26.42578125" style="5" customWidth="1"/>
    <col min="4612" max="4612" width="22.140625" style="5" customWidth="1"/>
    <col min="4613" max="4613" width="47.140625" style="5" bestFit="1" customWidth="1"/>
    <col min="4614" max="4614" width="32.7109375" style="5" customWidth="1"/>
    <col min="4615" max="4615" width="33.42578125" style="5" customWidth="1"/>
    <col min="4616" max="4616" width="32.7109375" style="5" customWidth="1"/>
    <col min="4617" max="4617" width="24" style="5" customWidth="1"/>
    <col min="4618" max="4618" width="35.5703125" style="5" customWidth="1"/>
    <col min="4619" max="4865" width="11.42578125" style="5"/>
    <col min="4866" max="4866" width="49.42578125" style="5" customWidth="1"/>
    <col min="4867" max="4867" width="26.42578125" style="5" customWidth="1"/>
    <col min="4868" max="4868" width="22.140625" style="5" customWidth="1"/>
    <col min="4869" max="4869" width="47.140625" style="5" bestFit="1" customWidth="1"/>
    <col min="4870" max="4870" width="32.7109375" style="5" customWidth="1"/>
    <col min="4871" max="4871" width="33.42578125" style="5" customWidth="1"/>
    <col min="4872" max="4872" width="32.7109375" style="5" customWidth="1"/>
    <col min="4873" max="4873" width="24" style="5" customWidth="1"/>
    <col min="4874" max="4874" width="35.5703125" style="5" customWidth="1"/>
    <col min="4875" max="5121" width="11.42578125" style="5"/>
    <col min="5122" max="5122" width="49.42578125" style="5" customWidth="1"/>
    <col min="5123" max="5123" width="26.42578125" style="5" customWidth="1"/>
    <col min="5124" max="5124" width="22.140625" style="5" customWidth="1"/>
    <col min="5125" max="5125" width="47.140625" style="5" bestFit="1" customWidth="1"/>
    <col min="5126" max="5126" width="32.7109375" style="5" customWidth="1"/>
    <col min="5127" max="5127" width="33.42578125" style="5" customWidth="1"/>
    <col min="5128" max="5128" width="32.7109375" style="5" customWidth="1"/>
    <col min="5129" max="5129" width="24" style="5" customWidth="1"/>
    <col min="5130" max="5130" width="35.5703125" style="5" customWidth="1"/>
    <col min="5131" max="5377" width="11.42578125" style="5"/>
    <col min="5378" max="5378" width="49.42578125" style="5" customWidth="1"/>
    <col min="5379" max="5379" width="26.42578125" style="5" customWidth="1"/>
    <col min="5380" max="5380" width="22.140625" style="5" customWidth="1"/>
    <col min="5381" max="5381" width="47.140625" style="5" bestFit="1" customWidth="1"/>
    <col min="5382" max="5382" width="32.7109375" style="5" customWidth="1"/>
    <col min="5383" max="5383" width="33.42578125" style="5" customWidth="1"/>
    <col min="5384" max="5384" width="32.7109375" style="5" customWidth="1"/>
    <col min="5385" max="5385" width="24" style="5" customWidth="1"/>
    <col min="5386" max="5386" width="35.5703125" style="5" customWidth="1"/>
    <col min="5387" max="5633" width="11.42578125" style="5"/>
    <col min="5634" max="5634" width="49.42578125" style="5" customWidth="1"/>
    <col min="5635" max="5635" width="26.42578125" style="5" customWidth="1"/>
    <col min="5636" max="5636" width="22.140625" style="5" customWidth="1"/>
    <col min="5637" max="5637" width="47.140625" style="5" bestFit="1" customWidth="1"/>
    <col min="5638" max="5638" width="32.7109375" style="5" customWidth="1"/>
    <col min="5639" max="5639" width="33.42578125" style="5" customWidth="1"/>
    <col min="5640" max="5640" width="32.7109375" style="5" customWidth="1"/>
    <col min="5641" max="5641" width="24" style="5" customWidth="1"/>
    <col min="5642" max="5642" width="35.5703125" style="5" customWidth="1"/>
    <col min="5643" max="5889" width="11.42578125" style="5"/>
    <col min="5890" max="5890" width="49.42578125" style="5" customWidth="1"/>
    <col min="5891" max="5891" width="26.42578125" style="5" customWidth="1"/>
    <col min="5892" max="5892" width="22.140625" style="5" customWidth="1"/>
    <col min="5893" max="5893" width="47.140625" style="5" bestFit="1" customWidth="1"/>
    <col min="5894" max="5894" width="32.7109375" style="5" customWidth="1"/>
    <col min="5895" max="5895" width="33.42578125" style="5" customWidth="1"/>
    <col min="5896" max="5896" width="32.7109375" style="5" customWidth="1"/>
    <col min="5897" max="5897" width="24" style="5" customWidth="1"/>
    <col min="5898" max="5898" width="35.5703125" style="5" customWidth="1"/>
    <col min="5899" max="6145" width="11.42578125" style="5"/>
    <col min="6146" max="6146" width="49.42578125" style="5" customWidth="1"/>
    <col min="6147" max="6147" width="26.42578125" style="5" customWidth="1"/>
    <col min="6148" max="6148" width="22.140625" style="5" customWidth="1"/>
    <col min="6149" max="6149" width="47.140625" style="5" bestFit="1" customWidth="1"/>
    <col min="6150" max="6150" width="32.7109375" style="5" customWidth="1"/>
    <col min="6151" max="6151" width="33.42578125" style="5" customWidth="1"/>
    <col min="6152" max="6152" width="32.7109375" style="5" customWidth="1"/>
    <col min="6153" max="6153" width="24" style="5" customWidth="1"/>
    <col min="6154" max="6154" width="35.5703125" style="5" customWidth="1"/>
    <col min="6155" max="6401" width="11.42578125" style="5"/>
    <col min="6402" max="6402" width="49.42578125" style="5" customWidth="1"/>
    <col min="6403" max="6403" width="26.42578125" style="5" customWidth="1"/>
    <col min="6404" max="6404" width="22.140625" style="5" customWidth="1"/>
    <col min="6405" max="6405" width="47.140625" style="5" bestFit="1" customWidth="1"/>
    <col min="6406" max="6406" width="32.7109375" style="5" customWidth="1"/>
    <col min="6407" max="6407" width="33.42578125" style="5" customWidth="1"/>
    <col min="6408" max="6408" width="32.7109375" style="5" customWidth="1"/>
    <col min="6409" max="6409" width="24" style="5" customWidth="1"/>
    <col min="6410" max="6410" width="35.5703125" style="5" customWidth="1"/>
    <col min="6411" max="6657" width="11.42578125" style="5"/>
    <col min="6658" max="6658" width="49.42578125" style="5" customWidth="1"/>
    <col min="6659" max="6659" width="26.42578125" style="5" customWidth="1"/>
    <col min="6660" max="6660" width="22.140625" style="5" customWidth="1"/>
    <col min="6661" max="6661" width="47.140625" style="5" bestFit="1" customWidth="1"/>
    <col min="6662" max="6662" width="32.7109375" style="5" customWidth="1"/>
    <col min="6663" max="6663" width="33.42578125" style="5" customWidth="1"/>
    <col min="6664" max="6664" width="32.7109375" style="5" customWidth="1"/>
    <col min="6665" max="6665" width="24" style="5" customWidth="1"/>
    <col min="6666" max="6666" width="35.5703125" style="5" customWidth="1"/>
    <col min="6667" max="6913" width="11.42578125" style="5"/>
    <col min="6914" max="6914" width="49.42578125" style="5" customWidth="1"/>
    <col min="6915" max="6915" width="26.42578125" style="5" customWidth="1"/>
    <col min="6916" max="6916" width="22.140625" style="5" customWidth="1"/>
    <col min="6917" max="6917" width="47.140625" style="5" bestFit="1" customWidth="1"/>
    <col min="6918" max="6918" width="32.7109375" style="5" customWidth="1"/>
    <col min="6919" max="6919" width="33.42578125" style="5" customWidth="1"/>
    <col min="6920" max="6920" width="32.7109375" style="5" customWidth="1"/>
    <col min="6921" max="6921" width="24" style="5" customWidth="1"/>
    <col min="6922" max="6922" width="35.5703125" style="5" customWidth="1"/>
    <col min="6923" max="7169" width="11.42578125" style="5"/>
    <col min="7170" max="7170" width="49.42578125" style="5" customWidth="1"/>
    <col min="7171" max="7171" width="26.42578125" style="5" customWidth="1"/>
    <col min="7172" max="7172" width="22.140625" style="5" customWidth="1"/>
    <col min="7173" max="7173" width="47.140625" style="5" bestFit="1" customWidth="1"/>
    <col min="7174" max="7174" width="32.7109375" style="5" customWidth="1"/>
    <col min="7175" max="7175" width="33.42578125" style="5" customWidth="1"/>
    <col min="7176" max="7176" width="32.7109375" style="5" customWidth="1"/>
    <col min="7177" max="7177" width="24" style="5" customWidth="1"/>
    <col min="7178" max="7178" width="35.5703125" style="5" customWidth="1"/>
    <col min="7179" max="7425" width="11.42578125" style="5"/>
    <col min="7426" max="7426" width="49.42578125" style="5" customWidth="1"/>
    <col min="7427" max="7427" width="26.42578125" style="5" customWidth="1"/>
    <col min="7428" max="7428" width="22.140625" style="5" customWidth="1"/>
    <col min="7429" max="7429" width="47.140625" style="5" bestFit="1" customWidth="1"/>
    <col min="7430" max="7430" width="32.7109375" style="5" customWidth="1"/>
    <col min="7431" max="7431" width="33.42578125" style="5" customWidth="1"/>
    <col min="7432" max="7432" width="32.7109375" style="5" customWidth="1"/>
    <col min="7433" max="7433" width="24" style="5" customWidth="1"/>
    <col min="7434" max="7434" width="35.5703125" style="5" customWidth="1"/>
    <col min="7435" max="7681" width="11.42578125" style="5"/>
    <col min="7682" max="7682" width="49.42578125" style="5" customWidth="1"/>
    <col min="7683" max="7683" width="26.42578125" style="5" customWidth="1"/>
    <col min="7684" max="7684" width="22.140625" style="5" customWidth="1"/>
    <col min="7685" max="7685" width="47.140625" style="5" bestFit="1" customWidth="1"/>
    <col min="7686" max="7686" width="32.7109375" style="5" customWidth="1"/>
    <col min="7687" max="7687" width="33.42578125" style="5" customWidth="1"/>
    <col min="7688" max="7688" width="32.7109375" style="5" customWidth="1"/>
    <col min="7689" max="7689" width="24" style="5" customWidth="1"/>
    <col min="7690" max="7690" width="35.5703125" style="5" customWidth="1"/>
    <col min="7691" max="7937" width="11.42578125" style="5"/>
    <col min="7938" max="7938" width="49.42578125" style="5" customWidth="1"/>
    <col min="7939" max="7939" width="26.42578125" style="5" customWidth="1"/>
    <col min="7940" max="7940" width="22.140625" style="5" customWidth="1"/>
    <col min="7941" max="7941" width="47.140625" style="5" bestFit="1" customWidth="1"/>
    <col min="7942" max="7942" width="32.7109375" style="5" customWidth="1"/>
    <col min="7943" max="7943" width="33.42578125" style="5" customWidth="1"/>
    <col min="7944" max="7944" width="32.7109375" style="5" customWidth="1"/>
    <col min="7945" max="7945" width="24" style="5" customWidth="1"/>
    <col min="7946" max="7946" width="35.5703125" style="5" customWidth="1"/>
    <col min="7947" max="8193" width="11.42578125" style="5"/>
    <col min="8194" max="8194" width="49.42578125" style="5" customWidth="1"/>
    <col min="8195" max="8195" width="26.42578125" style="5" customWidth="1"/>
    <col min="8196" max="8196" width="22.140625" style="5" customWidth="1"/>
    <col min="8197" max="8197" width="47.140625" style="5" bestFit="1" customWidth="1"/>
    <col min="8198" max="8198" width="32.7109375" style="5" customWidth="1"/>
    <col min="8199" max="8199" width="33.42578125" style="5" customWidth="1"/>
    <col min="8200" max="8200" width="32.7109375" style="5" customWidth="1"/>
    <col min="8201" max="8201" width="24" style="5" customWidth="1"/>
    <col min="8202" max="8202" width="35.5703125" style="5" customWidth="1"/>
    <col min="8203" max="8449" width="11.42578125" style="5"/>
    <col min="8450" max="8450" width="49.42578125" style="5" customWidth="1"/>
    <col min="8451" max="8451" width="26.42578125" style="5" customWidth="1"/>
    <col min="8452" max="8452" width="22.140625" style="5" customWidth="1"/>
    <col min="8453" max="8453" width="47.140625" style="5" bestFit="1" customWidth="1"/>
    <col min="8454" max="8454" width="32.7109375" style="5" customWidth="1"/>
    <col min="8455" max="8455" width="33.42578125" style="5" customWidth="1"/>
    <col min="8456" max="8456" width="32.7109375" style="5" customWidth="1"/>
    <col min="8457" max="8457" width="24" style="5" customWidth="1"/>
    <col min="8458" max="8458" width="35.5703125" style="5" customWidth="1"/>
    <col min="8459" max="8705" width="11.42578125" style="5"/>
    <col min="8706" max="8706" width="49.42578125" style="5" customWidth="1"/>
    <col min="8707" max="8707" width="26.42578125" style="5" customWidth="1"/>
    <col min="8708" max="8708" width="22.140625" style="5" customWidth="1"/>
    <col min="8709" max="8709" width="47.140625" style="5" bestFit="1" customWidth="1"/>
    <col min="8710" max="8710" width="32.7109375" style="5" customWidth="1"/>
    <col min="8711" max="8711" width="33.42578125" style="5" customWidth="1"/>
    <col min="8712" max="8712" width="32.7109375" style="5" customWidth="1"/>
    <col min="8713" max="8713" width="24" style="5" customWidth="1"/>
    <col min="8714" max="8714" width="35.5703125" style="5" customWidth="1"/>
    <col min="8715" max="8961" width="11.42578125" style="5"/>
    <col min="8962" max="8962" width="49.42578125" style="5" customWidth="1"/>
    <col min="8963" max="8963" width="26.42578125" style="5" customWidth="1"/>
    <col min="8964" max="8964" width="22.140625" style="5" customWidth="1"/>
    <col min="8965" max="8965" width="47.140625" style="5" bestFit="1" customWidth="1"/>
    <col min="8966" max="8966" width="32.7109375" style="5" customWidth="1"/>
    <col min="8967" max="8967" width="33.42578125" style="5" customWidth="1"/>
    <col min="8968" max="8968" width="32.7109375" style="5" customWidth="1"/>
    <col min="8969" max="8969" width="24" style="5" customWidth="1"/>
    <col min="8970" max="8970" width="35.5703125" style="5" customWidth="1"/>
    <col min="8971" max="9217" width="11.42578125" style="5"/>
    <col min="9218" max="9218" width="49.42578125" style="5" customWidth="1"/>
    <col min="9219" max="9219" width="26.42578125" style="5" customWidth="1"/>
    <col min="9220" max="9220" width="22.140625" style="5" customWidth="1"/>
    <col min="9221" max="9221" width="47.140625" style="5" bestFit="1" customWidth="1"/>
    <col min="9222" max="9222" width="32.7109375" style="5" customWidth="1"/>
    <col min="9223" max="9223" width="33.42578125" style="5" customWidth="1"/>
    <col min="9224" max="9224" width="32.7109375" style="5" customWidth="1"/>
    <col min="9225" max="9225" width="24" style="5" customWidth="1"/>
    <col min="9226" max="9226" width="35.5703125" style="5" customWidth="1"/>
    <col min="9227" max="9473" width="11.42578125" style="5"/>
    <col min="9474" max="9474" width="49.42578125" style="5" customWidth="1"/>
    <col min="9475" max="9475" width="26.42578125" style="5" customWidth="1"/>
    <col min="9476" max="9476" width="22.140625" style="5" customWidth="1"/>
    <col min="9477" max="9477" width="47.140625" style="5" bestFit="1" customWidth="1"/>
    <col min="9478" max="9478" width="32.7109375" style="5" customWidth="1"/>
    <col min="9479" max="9479" width="33.42578125" style="5" customWidth="1"/>
    <col min="9480" max="9480" width="32.7109375" style="5" customWidth="1"/>
    <col min="9481" max="9481" width="24" style="5" customWidth="1"/>
    <col min="9482" max="9482" width="35.5703125" style="5" customWidth="1"/>
    <col min="9483" max="9729" width="11.42578125" style="5"/>
    <col min="9730" max="9730" width="49.42578125" style="5" customWidth="1"/>
    <col min="9731" max="9731" width="26.42578125" style="5" customWidth="1"/>
    <col min="9732" max="9732" width="22.140625" style="5" customWidth="1"/>
    <col min="9733" max="9733" width="47.140625" style="5" bestFit="1" customWidth="1"/>
    <col min="9734" max="9734" width="32.7109375" style="5" customWidth="1"/>
    <col min="9735" max="9735" width="33.42578125" style="5" customWidth="1"/>
    <col min="9736" max="9736" width="32.7109375" style="5" customWidth="1"/>
    <col min="9737" max="9737" width="24" style="5" customWidth="1"/>
    <col min="9738" max="9738" width="35.5703125" style="5" customWidth="1"/>
    <col min="9739" max="9985" width="11.42578125" style="5"/>
    <col min="9986" max="9986" width="49.42578125" style="5" customWidth="1"/>
    <col min="9987" max="9987" width="26.42578125" style="5" customWidth="1"/>
    <col min="9988" max="9988" width="22.140625" style="5" customWidth="1"/>
    <col min="9989" max="9989" width="47.140625" style="5" bestFit="1" customWidth="1"/>
    <col min="9990" max="9990" width="32.7109375" style="5" customWidth="1"/>
    <col min="9991" max="9991" width="33.42578125" style="5" customWidth="1"/>
    <col min="9992" max="9992" width="32.7109375" style="5" customWidth="1"/>
    <col min="9993" max="9993" width="24" style="5" customWidth="1"/>
    <col min="9994" max="9994" width="35.5703125" style="5" customWidth="1"/>
    <col min="9995" max="10241" width="11.42578125" style="5"/>
    <col min="10242" max="10242" width="49.42578125" style="5" customWidth="1"/>
    <col min="10243" max="10243" width="26.42578125" style="5" customWidth="1"/>
    <col min="10244" max="10244" width="22.140625" style="5" customWidth="1"/>
    <col min="10245" max="10245" width="47.140625" style="5" bestFit="1" customWidth="1"/>
    <col min="10246" max="10246" width="32.7109375" style="5" customWidth="1"/>
    <col min="10247" max="10247" width="33.42578125" style="5" customWidth="1"/>
    <col min="10248" max="10248" width="32.7109375" style="5" customWidth="1"/>
    <col min="10249" max="10249" width="24" style="5" customWidth="1"/>
    <col min="10250" max="10250" width="35.5703125" style="5" customWidth="1"/>
    <col min="10251" max="10497" width="11.42578125" style="5"/>
    <col min="10498" max="10498" width="49.42578125" style="5" customWidth="1"/>
    <col min="10499" max="10499" width="26.42578125" style="5" customWidth="1"/>
    <col min="10500" max="10500" width="22.140625" style="5" customWidth="1"/>
    <col min="10501" max="10501" width="47.140625" style="5" bestFit="1" customWidth="1"/>
    <col min="10502" max="10502" width="32.7109375" style="5" customWidth="1"/>
    <col min="10503" max="10503" width="33.42578125" style="5" customWidth="1"/>
    <col min="10504" max="10504" width="32.7109375" style="5" customWidth="1"/>
    <col min="10505" max="10505" width="24" style="5" customWidth="1"/>
    <col min="10506" max="10506" width="35.5703125" style="5" customWidth="1"/>
    <col min="10507" max="10753" width="11.42578125" style="5"/>
    <col min="10754" max="10754" width="49.42578125" style="5" customWidth="1"/>
    <col min="10755" max="10755" width="26.42578125" style="5" customWidth="1"/>
    <col min="10756" max="10756" width="22.140625" style="5" customWidth="1"/>
    <col min="10757" max="10757" width="47.140625" style="5" bestFit="1" customWidth="1"/>
    <col min="10758" max="10758" width="32.7109375" style="5" customWidth="1"/>
    <col min="10759" max="10759" width="33.42578125" style="5" customWidth="1"/>
    <col min="10760" max="10760" width="32.7109375" style="5" customWidth="1"/>
    <col min="10761" max="10761" width="24" style="5" customWidth="1"/>
    <col min="10762" max="10762" width="35.5703125" style="5" customWidth="1"/>
    <col min="10763" max="11009" width="11.42578125" style="5"/>
    <col min="11010" max="11010" width="49.42578125" style="5" customWidth="1"/>
    <col min="11011" max="11011" width="26.42578125" style="5" customWidth="1"/>
    <col min="11012" max="11012" width="22.140625" style="5" customWidth="1"/>
    <col min="11013" max="11013" width="47.140625" style="5" bestFit="1" customWidth="1"/>
    <col min="11014" max="11014" width="32.7109375" style="5" customWidth="1"/>
    <col min="11015" max="11015" width="33.42578125" style="5" customWidth="1"/>
    <col min="11016" max="11016" width="32.7109375" style="5" customWidth="1"/>
    <col min="11017" max="11017" width="24" style="5" customWidth="1"/>
    <col min="11018" max="11018" width="35.5703125" style="5" customWidth="1"/>
    <col min="11019" max="11265" width="11.42578125" style="5"/>
    <col min="11266" max="11266" width="49.42578125" style="5" customWidth="1"/>
    <col min="11267" max="11267" width="26.42578125" style="5" customWidth="1"/>
    <col min="11268" max="11268" width="22.140625" style="5" customWidth="1"/>
    <col min="11269" max="11269" width="47.140625" style="5" bestFit="1" customWidth="1"/>
    <col min="11270" max="11270" width="32.7109375" style="5" customWidth="1"/>
    <col min="11271" max="11271" width="33.42578125" style="5" customWidth="1"/>
    <col min="11272" max="11272" width="32.7109375" style="5" customWidth="1"/>
    <col min="11273" max="11273" width="24" style="5" customWidth="1"/>
    <col min="11274" max="11274" width="35.5703125" style="5" customWidth="1"/>
    <col min="11275" max="11521" width="11.42578125" style="5"/>
    <col min="11522" max="11522" width="49.42578125" style="5" customWidth="1"/>
    <col min="11523" max="11523" width="26.42578125" style="5" customWidth="1"/>
    <col min="11524" max="11524" width="22.140625" style="5" customWidth="1"/>
    <col min="11525" max="11525" width="47.140625" style="5" bestFit="1" customWidth="1"/>
    <col min="11526" max="11526" width="32.7109375" style="5" customWidth="1"/>
    <col min="11527" max="11527" width="33.42578125" style="5" customWidth="1"/>
    <col min="11528" max="11528" width="32.7109375" style="5" customWidth="1"/>
    <col min="11529" max="11529" width="24" style="5" customWidth="1"/>
    <col min="11530" max="11530" width="35.5703125" style="5" customWidth="1"/>
    <col min="11531" max="11777" width="11.42578125" style="5"/>
    <col min="11778" max="11778" width="49.42578125" style="5" customWidth="1"/>
    <col min="11779" max="11779" width="26.42578125" style="5" customWidth="1"/>
    <col min="11780" max="11780" width="22.140625" style="5" customWidth="1"/>
    <col min="11781" max="11781" width="47.140625" style="5" bestFit="1" customWidth="1"/>
    <col min="11782" max="11782" width="32.7109375" style="5" customWidth="1"/>
    <col min="11783" max="11783" width="33.42578125" style="5" customWidth="1"/>
    <col min="11784" max="11784" width="32.7109375" style="5" customWidth="1"/>
    <col min="11785" max="11785" width="24" style="5" customWidth="1"/>
    <col min="11786" max="11786" width="35.5703125" style="5" customWidth="1"/>
    <col min="11787" max="12033" width="11.42578125" style="5"/>
    <col min="12034" max="12034" width="49.42578125" style="5" customWidth="1"/>
    <col min="12035" max="12035" width="26.42578125" style="5" customWidth="1"/>
    <col min="12036" max="12036" width="22.140625" style="5" customWidth="1"/>
    <col min="12037" max="12037" width="47.140625" style="5" bestFit="1" customWidth="1"/>
    <col min="12038" max="12038" width="32.7109375" style="5" customWidth="1"/>
    <col min="12039" max="12039" width="33.42578125" style="5" customWidth="1"/>
    <col min="12040" max="12040" width="32.7109375" style="5" customWidth="1"/>
    <col min="12041" max="12041" width="24" style="5" customWidth="1"/>
    <col min="12042" max="12042" width="35.5703125" style="5" customWidth="1"/>
    <col min="12043" max="12289" width="11.42578125" style="5"/>
    <col min="12290" max="12290" width="49.42578125" style="5" customWidth="1"/>
    <col min="12291" max="12291" width="26.42578125" style="5" customWidth="1"/>
    <col min="12292" max="12292" width="22.140625" style="5" customWidth="1"/>
    <col min="12293" max="12293" width="47.140625" style="5" bestFit="1" customWidth="1"/>
    <col min="12294" max="12294" width="32.7109375" style="5" customWidth="1"/>
    <col min="12295" max="12295" width="33.42578125" style="5" customWidth="1"/>
    <col min="12296" max="12296" width="32.7109375" style="5" customWidth="1"/>
    <col min="12297" max="12297" width="24" style="5" customWidth="1"/>
    <col min="12298" max="12298" width="35.5703125" style="5" customWidth="1"/>
    <col min="12299" max="12545" width="11.42578125" style="5"/>
    <col min="12546" max="12546" width="49.42578125" style="5" customWidth="1"/>
    <col min="12547" max="12547" width="26.42578125" style="5" customWidth="1"/>
    <col min="12548" max="12548" width="22.140625" style="5" customWidth="1"/>
    <col min="12549" max="12549" width="47.140625" style="5" bestFit="1" customWidth="1"/>
    <col min="12550" max="12550" width="32.7109375" style="5" customWidth="1"/>
    <col min="12551" max="12551" width="33.42578125" style="5" customWidth="1"/>
    <col min="12552" max="12552" width="32.7109375" style="5" customWidth="1"/>
    <col min="12553" max="12553" width="24" style="5" customWidth="1"/>
    <col min="12554" max="12554" width="35.5703125" style="5" customWidth="1"/>
    <col min="12555" max="12801" width="11.42578125" style="5"/>
    <col min="12802" max="12802" width="49.42578125" style="5" customWidth="1"/>
    <col min="12803" max="12803" width="26.42578125" style="5" customWidth="1"/>
    <col min="12804" max="12804" width="22.140625" style="5" customWidth="1"/>
    <col min="12805" max="12805" width="47.140625" style="5" bestFit="1" customWidth="1"/>
    <col min="12806" max="12806" width="32.7109375" style="5" customWidth="1"/>
    <col min="12807" max="12807" width="33.42578125" style="5" customWidth="1"/>
    <col min="12808" max="12808" width="32.7109375" style="5" customWidth="1"/>
    <col min="12809" max="12809" width="24" style="5" customWidth="1"/>
    <col min="12810" max="12810" width="35.5703125" style="5" customWidth="1"/>
    <col min="12811" max="13057" width="11.42578125" style="5"/>
    <col min="13058" max="13058" width="49.42578125" style="5" customWidth="1"/>
    <col min="13059" max="13059" width="26.42578125" style="5" customWidth="1"/>
    <col min="13060" max="13060" width="22.140625" style="5" customWidth="1"/>
    <col min="13061" max="13061" width="47.140625" style="5" bestFit="1" customWidth="1"/>
    <col min="13062" max="13062" width="32.7109375" style="5" customWidth="1"/>
    <col min="13063" max="13063" width="33.42578125" style="5" customWidth="1"/>
    <col min="13064" max="13064" width="32.7109375" style="5" customWidth="1"/>
    <col min="13065" max="13065" width="24" style="5" customWidth="1"/>
    <col min="13066" max="13066" width="35.5703125" style="5" customWidth="1"/>
    <col min="13067" max="13313" width="11.42578125" style="5"/>
    <col min="13314" max="13314" width="49.42578125" style="5" customWidth="1"/>
    <col min="13315" max="13315" width="26.42578125" style="5" customWidth="1"/>
    <col min="13316" max="13316" width="22.140625" style="5" customWidth="1"/>
    <col min="13317" max="13317" width="47.140625" style="5" bestFit="1" customWidth="1"/>
    <col min="13318" max="13318" width="32.7109375" style="5" customWidth="1"/>
    <col min="13319" max="13319" width="33.42578125" style="5" customWidth="1"/>
    <col min="13320" max="13320" width="32.7109375" style="5" customWidth="1"/>
    <col min="13321" max="13321" width="24" style="5" customWidth="1"/>
    <col min="13322" max="13322" width="35.5703125" style="5" customWidth="1"/>
    <col min="13323" max="13569" width="11.42578125" style="5"/>
    <col min="13570" max="13570" width="49.42578125" style="5" customWidth="1"/>
    <col min="13571" max="13571" width="26.42578125" style="5" customWidth="1"/>
    <col min="13572" max="13572" width="22.140625" style="5" customWidth="1"/>
    <col min="13573" max="13573" width="47.140625" style="5" bestFit="1" customWidth="1"/>
    <col min="13574" max="13574" width="32.7109375" style="5" customWidth="1"/>
    <col min="13575" max="13575" width="33.42578125" style="5" customWidth="1"/>
    <col min="13576" max="13576" width="32.7109375" style="5" customWidth="1"/>
    <col min="13577" max="13577" width="24" style="5" customWidth="1"/>
    <col min="13578" max="13578" width="35.5703125" style="5" customWidth="1"/>
    <col min="13579" max="13825" width="11.42578125" style="5"/>
    <col min="13826" max="13826" width="49.42578125" style="5" customWidth="1"/>
    <col min="13827" max="13827" width="26.42578125" style="5" customWidth="1"/>
    <col min="13828" max="13828" width="22.140625" style="5" customWidth="1"/>
    <col min="13829" max="13829" width="47.140625" style="5" bestFit="1" customWidth="1"/>
    <col min="13830" max="13830" width="32.7109375" style="5" customWidth="1"/>
    <col min="13831" max="13831" width="33.42578125" style="5" customWidth="1"/>
    <col min="13832" max="13832" width="32.7109375" style="5" customWidth="1"/>
    <col min="13833" max="13833" width="24" style="5" customWidth="1"/>
    <col min="13834" max="13834" width="35.5703125" style="5" customWidth="1"/>
    <col min="13835" max="14081" width="11.42578125" style="5"/>
    <col min="14082" max="14082" width="49.42578125" style="5" customWidth="1"/>
    <col min="14083" max="14083" width="26.42578125" style="5" customWidth="1"/>
    <col min="14084" max="14084" width="22.140625" style="5" customWidth="1"/>
    <col min="14085" max="14085" width="47.140625" style="5" bestFit="1" customWidth="1"/>
    <col min="14086" max="14086" width="32.7109375" style="5" customWidth="1"/>
    <col min="14087" max="14087" width="33.42578125" style="5" customWidth="1"/>
    <col min="14088" max="14088" width="32.7109375" style="5" customWidth="1"/>
    <col min="14089" max="14089" width="24" style="5" customWidth="1"/>
    <col min="14090" max="14090" width="35.5703125" style="5" customWidth="1"/>
    <col min="14091" max="14337" width="11.42578125" style="5"/>
    <col min="14338" max="14338" width="49.42578125" style="5" customWidth="1"/>
    <col min="14339" max="14339" width="26.42578125" style="5" customWidth="1"/>
    <col min="14340" max="14340" width="22.140625" style="5" customWidth="1"/>
    <col min="14341" max="14341" width="47.140625" style="5" bestFit="1" customWidth="1"/>
    <col min="14342" max="14342" width="32.7109375" style="5" customWidth="1"/>
    <col min="14343" max="14343" width="33.42578125" style="5" customWidth="1"/>
    <col min="14344" max="14344" width="32.7109375" style="5" customWidth="1"/>
    <col min="14345" max="14345" width="24" style="5" customWidth="1"/>
    <col min="14346" max="14346" width="35.5703125" style="5" customWidth="1"/>
    <col min="14347" max="14593" width="11.42578125" style="5"/>
    <col min="14594" max="14594" width="49.42578125" style="5" customWidth="1"/>
    <col min="14595" max="14595" width="26.42578125" style="5" customWidth="1"/>
    <col min="14596" max="14596" width="22.140625" style="5" customWidth="1"/>
    <col min="14597" max="14597" width="47.140625" style="5" bestFit="1" customWidth="1"/>
    <col min="14598" max="14598" width="32.7109375" style="5" customWidth="1"/>
    <col min="14599" max="14599" width="33.42578125" style="5" customWidth="1"/>
    <col min="14600" max="14600" width="32.7109375" style="5" customWidth="1"/>
    <col min="14601" max="14601" width="24" style="5" customWidth="1"/>
    <col min="14602" max="14602" width="35.5703125" style="5" customWidth="1"/>
    <col min="14603" max="14849" width="11.42578125" style="5"/>
    <col min="14850" max="14850" width="49.42578125" style="5" customWidth="1"/>
    <col min="14851" max="14851" width="26.42578125" style="5" customWidth="1"/>
    <col min="14852" max="14852" width="22.140625" style="5" customWidth="1"/>
    <col min="14853" max="14853" width="47.140625" style="5" bestFit="1" customWidth="1"/>
    <col min="14854" max="14854" width="32.7109375" style="5" customWidth="1"/>
    <col min="14855" max="14855" width="33.42578125" style="5" customWidth="1"/>
    <col min="14856" max="14856" width="32.7109375" style="5" customWidth="1"/>
    <col min="14857" max="14857" width="24" style="5" customWidth="1"/>
    <col min="14858" max="14858" width="35.5703125" style="5" customWidth="1"/>
    <col min="14859" max="15105" width="11.42578125" style="5"/>
    <col min="15106" max="15106" width="49.42578125" style="5" customWidth="1"/>
    <col min="15107" max="15107" width="26.42578125" style="5" customWidth="1"/>
    <col min="15108" max="15108" width="22.140625" style="5" customWidth="1"/>
    <col min="15109" max="15109" width="47.140625" style="5" bestFit="1" customWidth="1"/>
    <col min="15110" max="15110" width="32.7109375" style="5" customWidth="1"/>
    <col min="15111" max="15111" width="33.42578125" style="5" customWidth="1"/>
    <col min="15112" max="15112" width="32.7109375" style="5" customWidth="1"/>
    <col min="15113" max="15113" width="24" style="5" customWidth="1"/>
    <col min="15114" max="15114" width="35.5703125" style="5" customWidth="1"/>
    <col min="15115" max="15361" width="11.42578125" style="5"/>
    <col min="15362" max="15362" width="49.42578125" style="5" customWidth="1"/>
    <col min="15363" max="15363" width="26.42578125" style="5" customWidth="1"/>
    <col min="15364" max="15364" width="22.140625" style="5" customWidth="1"/>
    <col min="15365" max="15365" width="47.140625" style="5" bestFit="1" customWidth="1"/>
    <col min="15366" max="15366" width="32.7109375" style="5" customWidth="1"/>
    <col min="15367" max="15367" width="33.42578125" style="5" customWidth="1"/>
    <col min="15368" max="15368" width="32.7109375" style="5" customWidth="1"/>
    <col min="15369" max="15369" width="24" style="5" customWidth="1"/>
    <col min="15370" max="15370" width="35.5703125" style="5" customWidth="1"/>
    <col min="15371" max="15617" width="11.42578125" style="5"/>
    <col min="15618" max="15618" width="49.42578125" style="5" customWidth="1"/>
    <col min="15619" max="15619" width="26.42578125" style="5" customWidth="1"/>
    <col min="15620" max="15620" width="22.140625" style="5" customWidth="1"/>
    <col min="15621" max="15621" width="47.140625" style="5" bestFit="1" customWidth="1"/>
    <col min="15622" max="15622" width="32.7109375" style="5" customWidth="1"/>
    <col min="15623" max="15623" width="33.42578125" style="5" customWidth="1"/>
    <col min="15624" max="15624" width="32.7109375" style="5" customWidth="1"/>
    <col min="15625" max="15625" width="24" style="5" customWidth="1"/>
    <col min="15626" max="15626" width="35.5703125" style="5" customWidth="1"/>
    <col min="15627" max="15873" width="11.42578125" style="5"/>
    <col min="15874" max="15874" width="49.42578125" style="5" customWidth="1"/>
    <col min="15875" max="15875" width="26.42578125" style="5" customWidth="1"/>
    <col min="15876" max="15876" width="22.140625" style="5" customWidth="1"/>
    <col min="15877" max="15877" width="47.140625" style="5" bestFit="1" customWidth="1"/>
    <col min="15878" max="15878" width="32.7109375" style="5" customWidth="1"/>
    <col min="15879" max="15879" width="33.42578125" style="5" customWidth="1"/>
    <col min="15880" max="15880" width="32.7109375" style="5" customWidth="1"/>
    <col min="15881" max="15881" width="24" style="5" customWidth="1"/>
    <col min="15882" max="15882" width="35.5703125" style="5" customWidth="1"/>
    <col min="15883" max="16129" width="11.42578125" style="5"/>
    <col min="16130" max="16130" width="49.42578125" style="5" customWidth="1"/>
    <col min="16131" max="16131" width="26.42578125" style="5" customWidth="1"/>
    <col min="16132" max="16132" width="22.140625" style="5" customWidth="1"/>
    <col min="16133" max="16133" width="47.140625" style="5" bestFit="1" customWidth="1"/>
    <col min="16134" max="16134" width="32.7109375" style="5" customWidth="1"/>
    <col min="16135" max="16135" width="33.42578125" style="5" customWidth="1"/>
    <col min="16136" max="16136" width="32.7109375" style="5" customWidth="1"/>
    <col min="16137" max="16137" width="24" style="5" customWidth="1"/>
    <col min="16138" max="16138" width="35.5703125" style="5" customWidth="1"/>
    <col min="16139" max="16384" width="11.42578125" style="5"/>
  </cols>
  <sheetData>
    <row r="1" spans="1:10" ht="18.75">
      <c r="A1" s="1" t="s">
        <v>0</v>
      </c>
      <c r="B1" s="3"/>
      <c r="C1" s="3"/>
      <c r="D1" s="3"/>
      <c r="E1" s="3"/>
      <c r="F1" s="3"/>
      <c r="G1" s="3"/>
      <c r="H1" s="3"/>
      <c r="I1" s="3"/>
    </row>
    <row r="2" spans="1:10">
      <c r="B2" s="7"/>
      <c r="C2" s="7"/>
      <c r="D2" s="7"/>
      <c r="E2" s="7"/>
      <c r="F2" s="7"/>
      <c r="G2" s="7"/>
    </row>
    <row r="3" spans="1:10" s="15" customFormat="1">
      <c r="A3" s="10" t="s">
        <v>1</v>
      </c>
      <c r="B3" s="12"/>
      <c r="C3" s="12"/>
      <c r="D3" s="12"/>
      <c r="E3" s="12"/>
      <c r="F3" s="12"/>
      <c r="G3" s="12"/>
    </row>
    <row r="4" spans="1:10" s="12" customFormat="1">
      <c r="B4" s="54" t="s">
        <v>2</v>
      </c>
      <c r="C4" s="54" t="s">
        <v>3</v>
      </c>
      <c r="D4" s="54" t="s">
        <v>4</v>
      </c>
      <c r="E4" s="19" t="s">
        <v>5</v>
      </c>
      <c r="F4" s="16" t="s">
        <v>760</v>
      </c>
      <c r="G4" s="16" t="s">
        <v>7</v>
      </c>
      <c r="H4" s="16"/>
      <c r="I4" s="16"/>
      <c r="J4" s="20"/>
    </row>
    <row r="5" spans="1:10" s="21" customFormat="1" ht="44.25" customHeight="1">
      <c r="B5" s="54"/>
      <c r="C5" s="54"/>
      <c r="D5" s="54"/>
      <c r="E5" s="19"/>
      <c r="F5" s="16"/>
      <c r="G5" s="22" t="s">
        <v>8</v>
      </c>
      <c r="H5" s="22" t="s">
        <v>9</v>
      </c>
      <c r="I5" s="22" t="s">
        <v>10</v>
      </c>
      <c r="J5" s="22" t="s">
        <v>11</v>
      </c>
    </row>
    <row r="6" spans="1:10" s="9" customFormat="1">
      <c r="B6" s="23" t="s">
        <v>12</v>
      </c>
      <c r="C6" s="23"/>
      <c r="D6" s="23"/>
      <c r="E6" s="23"/>
      <c r="F6" s="23"/>
      <c r="G6" s="23"/>
      <c r="H6" s="23"/>
      <c r="I6" s="24"/>
      <c r="J6" s="24"/>
    </row>
    <row r="7" spans="1:10" s="9" customFormat="1" ht="29.1" customHeight="1">
      <c r="B7" s="24" t="s">
        <v>761</v>
      </c>
      <c r="C7" s="121">
        <v>2013</v>
      </c>
      <c r="D7" s="243">
        <v>45078</v>
      </c>
      <c r="E7" s="121" t="s">
        <v>762</v>
      </c>
      <c r="F7" s="244">
        <v>182232000</v>
      </c>
      <c r="G7" s="121" t="s">
        <v>763</v>
      </c>
      <c r="H7" s="245" t="s">
        <v>764</v>
      </c>
      <c r="I7" s="24" t="s">
        <v>765</v>
      </c>
      <c r="J7" s="24" t="s">
        <v>765</v>
      </c>
    </row>
    <row r="8" spans="1:10" s="9" customFormat="1" ht="29.1" customHeight="1">
      <c r="B8" s="24" t="s">
        <v>766</v>
      </c>
      <c r="C8" s="121">
        <v>2013</v>
      </c>
      <c r="D8" s="243">
        <v>45078</v>
      </c>
      <c r="E8" s="121" t="s">
        <v>762</v>
      </c>
      <c r="F8" s="244">
        <v>184998000</v>
      </c>
      <c r="G8" s="121" t="s">
        <v>763</v>
      </c>
      <c r="H8" s="245" t="s">
        <v>767</v>
      </c>
      <c r="I8" s="24" t="s">
        <v>765</v>
      </c>
      <c r="J8" s="24" t="s">
        <v>765</v>
      </c>
    </row>
    <row r="9" spans="1:10" s="9" customFormat="1" ht="30">
      <c r="B9" s="24" t="s">
        <v>768</v>
      </c>
      <c r="C9" s="121">
        <v>2013</v>
      </c>
      <c r="D9" s="243">
        <v>45078</v>
      </c>
      <c r="E9" s="121" t="s">
        <v>762</v>
      </c>
      <c r="F9" s="244">
        <v>166728000</v>
      </c>
      <c r="G9" s="121" t="s">
        <v>763</v>
      </c>
      <c r="H9" s="246" t="s">
        <v>769</v>
      </c>
      <c r="I9" s="24" t="s">
        <v>765</v>
      </c>
      <c r="J9" s="24" t="s">
        <v>765</v>
      </c>
    </row>
    <row r="10" spans="1:10" s="9" customFormat="1" ht="29.1" customHeight="1">
      <c r="B10" s="25" t="s">
        <v>770</v>
      </c>
      <c r="C10" s="121">
        <v>2013</v>
      </c>
      <c r="D10" s="243">
        <v>45078</v>
      </c>
      <c r="E10" s="121" t="s">
        <v>762</v>
      </c>
      <c r="F10" s="244">
        <v>260141012</v>
      </c>
      <c r="G10" s="121" t="s">
        <v>771</v>
      </c>
      <c r="H10" s="245" t="s">
        <v>772</v>
      </c>
      <c r="I10" s="24" t="s">
        <v>773</v>
      </c>
      <c r="J10" s="24" t="s">
        <v>774</v>
      </c>
    </row>
    <row r="11" spans="1:10" s="9" customFormat="1" ht="90">
      <c r="B11" s="24" t="s">
        <v>775</v>
      </c>
      <c r="C11" s="121" t="s">
        <v>776</v>
      </c>
      <c r="D11" s="243">
        <v>45078</v>
      </c>
      <c r="E11" s="121" t="s">
        <v>762</v>
      </c>
      <c r="F11" s="244">
        <v>366775000</v>
      </c>
      <c r="G11" s="121" t="s">
        <v>777</v>
      </c>
      <c r="H11" s="246" t="s">
        <v>778</v>
      </c>
      <c r="I11" s="24" t="s">
        <v>779</v>
      </c>
      <c r="J11" s="24" t="s">
        <v>780</v>
      </c>
    </row>
    <row r="12" spans="1:10" ht="90">
      <c r="B12" s="24" t="s">
        <v>781</v>
      </c>
      <c r="C12" s="242">
        <v>2013</v>
      </c>
      <c r="D12" s="243">
        <v>45078</v>
      </c>
      <c r="E12" s="121" t="s">
        <v>762</v>
      </c>
      <c r="F12" s="244">
        <v>563023294</v>
      </c>
      <c r="G12" s="242" t="s">
        <v>782</v>
      </c>
      <c r="H12" s="25" t="s">
        <v>783</v>
      </c>
      <c r="I12" s="24" t="s">
        <v>779</v>
      </c>
      <c r="J12" s="24" t="s">
        <v>784</v>
      </c>
    </row>
    <row r="13" spans="1:10" ht="60">
      <c r="B13" s="24" t="s">
        <v>785</v>
      </c>
      <c r="C13" s="242">
        <v>2016</v>
      </c>
      <c r="D13" s="121">
        <v>2022</v>
      </c>
      <c r="E13" s="121" t="s">
        <v>762</v>
      </c>
      <c r="F13" s="244">
        <v>3561703183.1199999</v>
      </c>
      <c r="G13" s="242" t="s">
        <v>786</v>
      </c>
      <c r="H13" s="247" t="s">
        <v>787</v>
      </c>
      <c r="I13" s="24" t="s">
        <v>788</v>
      </c>
      <c r="J13" s="24" t="s">
        <v>789</v>
      </c>
    </row>
    <row r="14" spans="1:10" ht="51.6" customHeight="1">
      <c r="B14" s="24" t="s">
        <v>790</v>
      </c>
      <c r="C14" s="242">
        <v>2016</v>
      </c>
      <c r="D14" s="121">
        <v>2022</v>
      </c>
      <c r="E14" s="121" t="s">
        <v>762</v>
      </c>
      <c r="F14" s="244">
        <v>0</v>
      </c>
      <c r="G14" s="242" t="s">
        <v>791</v>
      </c>
      <c r="H14" s="25" t="s">
        <v>792</v>
      </c>
      <c r="I14" s="24" t="s">
        <v>788</v>
      </c>
      <c r="J14" s="24" t="s">
        <v>793</v>
      </c>
    </row>
    <row r="15" spans="1:10" ht="30">
      <c r="B15" s="25" t="s">
        <v>794</v>
      </c>
      <c r="C15" s="25"/>
      <c r="D15" s="243">
        <v>45078</v>
      </c>
      <c r="E15" s="242" t="s">
        <v>795</v>
      </c>
      <c r="F15" s="244">
        <v>36384000</v>
      </c>
      <c r="G15" s="242" t="s">
        <v>765</v>
      </c>
      <c r="H15" s="248" t="s">
        <v>794</v>
      </c>
      <c r="I15" s="24" t="s">
        <v>765</v>
      </c>
      <c r="J15" s="24" t="s">
        <v>765</v>
      </c>
    </row>
    <row r="16" spans="1:10" ht="30">
      <c r="B16" s="24" t="s">
        <v>796</v>
      </c>
      <c r="C16" s="25"/>
      <c r="D16" s="242">
        <v>2024</v>
      </c>
      <c r="E16" s="25" t="s">
        <v>797</v>
      </c>
      <c r="F16" s="249">
        <v>491138671.5</v>
      </c>
      <c r="G16" s="242" t="s">
        <v>798</v>
      </c>
      <c r="H16" s="25" t="s">
        <v>799</v>
      </c>
      <c r="J16" s="24" t="s">
        <v>800</v>
      </c>
    </row>
    <row r="17" spans="1:10" ht="15" customHeight="1">
      <c r="B17" s="23" t="s">
        <v>14</v>
      </c>
      <c r="C17" s="23"/>
      <c r="D17" s="23"/>
      <c r="E17" s="23"/>
      <c r="F17" s="23"/>
      <c r="G17" s="23"/>
      <c r="H17" s="23"/>
      <c r="I17" s="24"/>
      <c r="J17" s="24"/>
    </row>
    <row r="18" spans="1:10" ht="149.1" customHeight="1">
      <c r="B18" s="25" t="s">
        <v>801</v>
      </c>
      <c r="C18" s="242">
        <v>2010</v>
      </c>
      <c r="D18" s="25" t="s">
        <v>802</v>
      </c>
      <c r="E18" s="250" t="s">
        <v>803</v>
      </c>
      <c r="F18" s="25"/>
      <c r="G18" s="251" t="s">
        <v>804</v>
      </c>
      <c r="H18" s="25"/>
      <c r="I18" s="24"/>
      <c r="J18" s="24"/>
    </row>
    <row r="19" spans="1:10" ht="15" customHeight="1">
      <c r="B19" s="25"/>
      <c r="C19" s="25"/>
      <c r="D19" s="25"/>
      <c r="E19" s="25"/>
      <c r="F19" s="25"/>
      <c r="G19" s="25"/>
      <c r="H19" s="25"/>
      <c r="I19" s="24"/>
      <c r="J19" s="24"/>
    </row>
    <row r="20" spans="1:10" ht="15" customHeight="1">
      <c r="B20" s="25"/>
      <c r="C20" s="25"/>
      <c r="D20" s="25"/>
      <c r="E20" s="25"/>
      <c r="F20" s="25"/>
      <c r="G20" s="25"/>
      <c r="H20" s="25"/>
      <c r="I20" s="24"/>
      <c r="J20" s="24"/>
    </row>
    <row r="22" spans="1:10">
      <c r="A22" s="10" t="s">
        <v>31</v>
      </c>
    </row>
    <row r="23" spans="1:10" s="40" customFormat="1" ht="30">
      <c r="B23" s="71" t="s">
        <v>32</v>
      </c>
      <c r="C23" s="252" t="s">
        <v>33</v>
      </c>
      <c r="D23" s="253" t="s">
        <v>805</v>
      </c>
      <c r="E23" s="253" t="s">
        <v>35</v>
      </c>
      <c r="F23" s="253" t="s">
        <v>806</v>
      </c>
      <c r="G23" s="254" t="s">
        <v>37</v>
      </c>
      <c r="H23" s="252" t="s">
        <v>38</v>
      </c>
      <c r="I23" s="252" t="s">
        <v>39</v>
      </c>
    </row>
    <row r="24" spans="1:10" s="40" customFormat="1">
      <c r="B24" s="248" t="s">
        <v>807</v>
      </c>
      <c r="C24" s="255" t="s">
        <v>808</v>
      </c>
      <c r="D24" s="249">
        <v>194432000</v>
      </c>
      <c r="E24" s="256" t="s">
        <v>809</v>
      </c>
      <c r="F24" s="249">
        <v>190366446</v>
      </c>
      <c r="G24" s="257"/>
      <c r="H24" s="258" t="s">
        <v>810</v>
      </c>
      <c r="I24" s="25" t="s">
        <v>811</v>
      </c>
    </row>
    <row r="25" spans="1:10" s="40" customFormat="1">
      <c r="B25" s="248" t="s">
        <v>807</v>
      </c>
      <c r="C25" s="255" t="s">
        <v>812</v>
      </c>
      <c r="D25" s="249">
        <v>184998000</v>
      </c>
      <c r="E25" s="256" t="s">
        <v>809</v>
      </c>
      <c r="F25" s="249">
        <v>184998000</v>
      </c>
      <c r="G25" s="257"/>
      <c r="H25" s="258" t="s">
        <v>813</v>
      </c>
      <c r="I25" s="25" t="s">
        <v>811</v>
      </c>
    </row>
    <row r="26" spans="1:10" s="40" customFormat="1">
      <c r="B26" s="248" t="s">
        <v>807</v>
      </c>
      <c r="C26" s="255" t="s">
        <v>814</v>
      </c>
      <c r="D26" s="249">
        <v>166728000</v>
      </c>
      <c r="E26" s="256" t="s">
        <v>809</v>
      </c>
      <c r="F26" s="249">
        <v>166728000</v>
      </c>
      <c r="G26" s="257"/>
      <c r="H26" s="259" t="s">
        <v>814</v>
      </c>
      <c r="I26" s="25" t="s">
        <v>811</v>
      </c>
    </row>
    <row r="27" spans="1:10">
      <c r="B27" s="248" t="s">
        <v>807</v>
      </c>
      <c r="C27" s="255" t="s">
        <v>777</v>
      </c>
      <c r="D27" s="249" t="s">
        <v>815</v>
      </c>
      <c r="E27" s="256" t="s">
        <v>809</v>
      </c>
      <c r="F27" s="249">
        <v>366775000</v>
      </c>
      <c r="G27" s="257"/>
      <c r="H27" s="260" t="s">
        <v>816</v>
      </c>
      <c r="I27" s="25" t="s">
        <v>811</v>
      </c>
    </row>
    <row r="28" spans="1:10">
      <c r="B28" s="248" t="s">
        <v>807</v>
      </c>
      <c r="C28" s="255" t="s">
        <v>782</v>
      </c>
      <c r="D28" s="249">
        <v>563023294</v>
      </c>
      <c r="E28" s="256" t="s">
        <v>809</v>
      </c>
      <c r="F28" s="249">
        <v>563023294</v>
      </c>
      <c r="G28" s="257"/>
      <c r="H28" s="261" t="s">
        <v>782</v>
      </c>
      <c r="I28" s="25" t="s">
        <v>811</v>
      </c>
    </row>
    <row r="29" spans="1:10">
      <c r="B29" s="248" t="s">
        <v>807</v>
      </c>
      <c r="C29" s="255" t="s">
        <v>604</v>
      </c>
      <c r="D29" s="249">
        <v>260141012</v>
      </c>
      <c r="E29" s="256" t="s">
        <v>809</v>
      </c>
      <c r="F29" s="249">
        <v>22926525</v>
      </c>
      <c r="G29" s="257"/>
      <c r="H29" s="261" t="s">
        <v>817</v>
      </c>
      <c r="I29" s="25" t="s">
        <v>811</v>
      </c>
    </row>
    <row r="30" spans="1:10">
      <c r="B30" s="262" t="s">
        <v>818</v>
      </c>
      <c r="C30" s="255" t="s">
        <v>786</v>
      </c>
      <c r="D30" s="249">
        <v>3561703183.1199999</v>
      </c>
      <c r="E30" s="256" t="s">
        <v>809</v>
      </c>
      <c r="F30" s="249">
        <v>2775633652</v>
      </c>
      <c r="G30" s="257"/>
      <c r="H30" s="260" t="s">
        <v>819</v>
      </c>
      <c r="I30" s="25" t="s">
        <v>811</v>
      </c>
    </row>
    <row r="31" spans="1:10">
      <c r="B31" s="262" t="s">
        <v>820</v>
      </c>
      <c r="C31" s="255" t="s">
        <v>791</v>
      </c>
      <c r="D31" s="249">
        <v>2770196932</v>
      </c>
      <c r="E31" s="256" t="s">
        <v>809</v>
      </c>
      <c r="F31" s="249">
        <f>2352576205+265025758</f>
        <v>2617601963</v>
      </c>
      <c r="G31" s="257"/>
      <c r="H31" s="108" t="s">
        <v>792</v>
      </c>
      <c r="I31" s="25" t="s">
        <v>811</v>
      </c>
    </row>
    <row r="32" spans="1:10" ht="30">
      <c r="B32" s="263" t="s">
        <v>821</v>
      </c>
      <c r="C32" s="255" t="s">
        <v>791</v>
      </c>
      <c r="D32" s="249">
        <v>1162779607</v>
      </c>
      <c r="E32" s="256" t="s">
        <v>809</v>
      </c>
      <c r="F32" s="249">
        <v>1147101472</v>
      </c>
      <c r="G32" s="257"/>
      <c r="H32" s="101" t="s">
        <v>792</v>
      </c>
      <c r="I32" s="25" t="s">
        <v>811</v>
      </c>
    </row>
    <row r="33" spans="1:9">
      <c r="B33" s="242"/>
      <c r="C33" s="255"/>
      <c r="D33" s="101"/>
      <c r="E33" s="101" t="s">
        <v>697</v>
      </c>
      <c r="F33" s="264"/>
      <c r="G33" s="101"/>
      <c r="H33" s="101"/>
      <c r="I33" s="25"/>
    </row>
    <row r="34" spans="1:9">
      <c r="B34" s="25"/>
      <c r="C34" s="25"/>
      <c r="D34" s="25"/>
      <c r="E34" s="25"/>
      <c r="F34" s="25"/>
      <c r="G34" s="25"/>
      <c r="H34" s="25"/>
      <c r="I34" s="25"/>
    </row>
    <row r="36" spans="1:9">
      <c r="A36" s="10" t="s">
        <v>40</v>
      </c>
      <c r="C36" s="10"/>
      <c r="D36" s="10"/>
      <c r="E36" s="10"/>
      <c r="F36" s="10"/>
      <c r="G36" s="10"/>
      <c r="H36" s="10"/>
      <c r="I36" s="10"/>
    </row>
    <row r="37" spans="1:9" ht="50.25" customHeight="1">
      <c r="B37" s="71" t="s">
        <v>41</v>
      </c>
      <c r="C37" s="78" t="s">
        <v>42</v>
      </c>
      <c r="D37" s="57" t="s">
        <v>43</v>
      </c>
      <c r="E37" s="57" t="s">
        <v>44</v>
      </c>
      <c r="F37" s="57" t="s">
        <v>45</v>
      </c>
      <c r="G37" s="57" t="s">
        <v>46</v>
      </c>
      <c r="H37" s="9"/>
      <c r="I37" s="9"/>
    </row>
    <row r="38" spans="1:9" ht="121.5" customHeight="1">
      <c r="B38" s="25" t="s">
        <v>822</v>
      </c>
      <c r="C38" s="25" t="s">
        <v>241</v>
      </c>
      <c r="D38" s="242" t="s">
        <v>823</v>
      </c>
      <c r="E38" s="25" t="s">
        <v>824</v>
      </c>
      <c r="F38" s="265" t="s">
        <v>825</v>
      </c>
      <c r="G38" s="266"/>
      <c r="H38" s="46"/>
      <c r="I38" s="46"/>
    </row>
    <row r="39" spans="1:9">
      <c r="B39" s="25"/>
      <c r="C39" s="25"/>
      <c r="D39" s="25"/>
      <c r="E39" s="25"/>
      <c r="F39" s="25"/>
      <c r="G39" s="111"/>
      <c r="H39" s="46"/>
      <c r="I39" s="46"/>
    </row>
    <row r="40" spans="1:9">
      <c r="B40" s="25"/>
      <c r="C40" s="25"/>
      <c r="D40" s="25"/>
      <c r="E40" s="25"/>
      <c r="F40" s="25"/>
      <c r="G40" s="111"/>
      <c r="H40" s="46"/>
      <c r="I40" s="46"/>
    </row>
    <row r="41" spans="1:9">
      <c r="G41" s="10"/>
    </row>
    <row r="42" spans="1:9" ht="2.4500000000000002" customHeight="1"/>
    <row r="43" spans="1:9" ht="56.1" customHeight="1">
      <c r="B43" s="267" t="s">
        <v>47</v>
      </c>
      <c r="C43" s="267"/>
      <c r="D43" s="268"/>
    </row>
    <row r="44" spans="1:9">
      <c r="B44" s="48" t="s">
        <v>48</v>
      </c>
      <c r="C44" s="48" t="s">
        <v>49</v>
      </c>
      <c r="D44" s="48" t="s">
        <v>50</v>
      </c>
    </row>
    <row r="45" spans="1:9" s="15" customFormat="1">
      <c r="B45" s="104" t="s">
        <v>51</v>
      </c>
      <c r="C45" s="269" t="s">
        <v>826</v>
      </c>
      <c r="D45" s="270" t="s">
        <v>827</v>
      </c>
    </row>
    <row r="46" spans="1:9" ht="30">
      <c r="B46" s="49" t="s">
        <v>52</v>
      </c>
      <c r="C46" s="269" t="s">
        <v>826</v>
      </c>
      <c r="D46" s="271" t="s">
        <v>827</v>
      </c>
    </row>
    <row r="47" spans="1:9" ht="30">
      <c r="B47" s="49" t="s">
        <v>53</v>
      </c>
      <c r="C47" s="269" t="s">
        <v>826</v>
      </c>
      <c r="D47" s="271" t="s">
        <v>827</v>
      </c>
    </row>
    <row r="48" spans="1:9" s="15" customFormat="1">
      <c r="B48" s="104" t="s">
        <v>54</v>
      </c>
      <c r="C48" s="269" t="s">
        <v>826</v>
      </c>
      <c r="D48" s="270" t="s">
        <v>827</v>
      </c>
    </row>
    <row r="49" spans="2:4" ht="30">
      <c r="B49" s="49" t="s">
        <v>55</v>
      </c>
      <c r="C49" s="269" t="s">
        <v>826</v>
      </c>
      <c r="D49" s="271" t="s">
        <v>827</v>
      </c>
    </row>
    <row r="54" spans="2:4">
      <c r="C54" s="272"/>
    </row>
    <row r="55" spans="2:4">
      <c r="C55" s="272"/>
    </row>
    <row r="56" spans="2:4">
      <c r="C56" s="273"/>
    </row>
  </sheetData>
  <mergeCells count="13">
    <mergeCell ref="B43:C43"/>
    <mergeCell ref="B6:H6"/>
    <mergeCell ref="B17:H17"/>
    <mergeCell ref="F38:G38"/>
    <mergeCell ref="H38:I38"/>
    <mergeCell ref="H39:I39"/>
    <mergeCell ref="H40:I40"/>
    <mergeCell ref="B4:B5"/>
    <mergeCell ref="C4:C5"/>
    <mergeCell ref="D4:D5"/>
    <mergeCell ref="E4:E5"/>
    <mergeCell ref="F4:F5"/>
    <mergeCell ref="G4:I4"/>
  </mergeCells>
  <pageMargins left="0.25" right="0.25" top="0.75" bottom="0.75" header="0.3" footer="0.3"/>
  <pageSetup paperSize="9" scale="4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A0448-6487-4C9A-8EF2-03D5CAA2DC92}">
  <dimension ref="A1:J34"/>
  <sheetViews>
    <sheetView showGridLines="0" workbookViewId="0">
      <selection activeCell="E21" sqref="E21"/>
    </sheetView>
  </sheetViews>
  <sheetFormatPr baseColWidth="10" defaultColWidth="11.42578125" defaultRowHeight="15"/>
  <cols>
    <col min="1" max="1" width="11.42578125" style="5" customWidth="1"/>
    <col min="2" max="2" width="48" style="5" customWidth="1"/>
    <col min="3" max="4" width="20.42578125" style="5" customWidth="1"/>
    <col min="5" max="5" width="24.28515625" style="5" customWidth="1"/>
    <col min="6" max="6" width="32.7109375" style="5" customWidth="1"/>
    <col min="7" max="7" width="33.42578125" style="5" customWidth="1"/>
    <col min="8" max="8" width="32.7109375" style="5" customWidth="1"/>
    <col min="9" max="9" width="18.140625" style="5" customWidth="1"/>
    <col min="10" max="10" width="24.140625" style="5" customWidth="1"/>
    <col min="11" max="16384" width="11.42578125" style="5"/>
  </cols>
  <sheetData>
    <row r="1" spans="1:10" ht="18.75">
      <c r="A1" s="1" t="s">
        <v>0</v>
      </c>
      <c r="B1" s="3"/>
      <c r="C1" s="3"/>
      <c r="D1" s="3"/>
      <c r="E1" s="3"/>
      <c r="F1" s="3"/>
      <c r="G1" s="3"/>
      <c r="H1" s="3"/>
      <c r="I1" s="3"/>
    </row>
    <row r="2" spans="1:10">
      <c r="B2" s="7"/>
      <c r="C2" s="7"/>
      <c r="D2" s="7"/>
      <c r="E2" s="7"/>
      <c r="F2" s="7"/>
      <c r="G2" s="7"/>
    </row>
    <row r="3" spans="1:10" s="15" customFormat="1">
      <c r="A3" s="10" t="s">
        <v>1</v>
      </c>
      <c r="B3" s="12"/>
      <c r="C3" s="12"/>
      <c r="D3" s="12"/>
      <c r="E3" s="12"/>
      <c r="F3" s="12"/>
      <c r="G3" s="12"/>
    </row>
    <row r="4" spans="1:10" s="12" customFormat="1">
      <c r="B4" s="54" t="s">
        <v>2</v>
      </c>
      <c r="C4" s="54" t="s">
        <v>3</v>
      </c>
      <c r="D4" s="54" t="s">
        <v>4</v>
      </c>
      <c r="E4" s="19" t="s">
        <v>5</v>
      </c>
      <c r="F4" s="19" t="s">
        <v>520</v>
      </c>
      <c r="G4" s="19" t="s">
        <v>7</v>
      </c>
      <c r="H4" s="19"/>
      <c r="I4" s="19"/>
      <c r="J4" s="56"/>
    </row>
    <row r="5" spans="1:10" s="21" customFormat="1" ht="44.25" customHeight="1">
      <c r="B5" s="54"/>
      <c r="C5" s="54"/>
      <c r="D5" s="54"/>
      <c r="E5" s="19"/>
      <c r="F5" s="19"/>
      <c r="G5" s="57" t="s">
        <v>8</v>
      </c>
      <c r="H5" s="57" t="s">
        <v>9</v>
      </c>
      <c r="I5" s="57" t="s">
        <v>10</v>
      </c>
      <c r="J5" s="57" t="s">
        <v>11</v>
      </c>
    </row>
    <row r="6" spans="1:10" s="9" customFormat="1" ht="20.25" customHeight="1">
      <c r="B6" s="23" t="s">
        <v>12</v>
      </c>
      <c r="C6" s="23"/>
      <c r="D6" s="23"/>
      <c r="E6" s="23"/>
      <c r="F6" s="23"/>
      <c r="G6" s="23"/>
      <c r="H6" s="23"/>
      <c r="I6" s="24"/>
      <c r="J6" s="24"/>
    </row>
    <row r="7" spans="1:10">
      <c r="B7" s="242" t="s">
        <v>759</v>
      </c>
      <c r="C7" s="25"/>
      <c r="D7" s="25"/>
      <c r="E7" s="25"/>
      <c r="F7" s="25"/>
      <c r="G7" s="25"/>
      <c r="H7" s="25"/>
      <c r="I7" s="24"/>
      <c r="J7" s="24"/>
    </row>
    <row r="8" spans="1:10" ht="15" customHeight="1">
      <c r="B8" s="25"/>
      <c r="C8" s="25"/>
      <c r="D8" s="25"/>
      <c r="E8" s="25"/>
      <c r="F8" s="25"/>
      <c r="G8" s="25"/>
      <c r="H8" s="25"/>
      <c r="I8" s="24"/>
      <c r="J8" s="24"/>
    </row>
    <row r="9" spans="1:10">
      <c r="B9" s="25"/>
      <c r="C9" s="25"/>
      <c r="D9" s="25"/>
      <c r="E9" s="25"/>
      <c r="F9" s="25"/>
      <c r="G9" s="25"/>
      <c r="H9" s="25"/>
      <c r="I9" s="24"/>
      <c r="J9" s="24"/>
    </row>
    <row r="10" spans="1:10" ht="15" customHeight="1">
      <c r="B10" s="23" t="s">
        <v>14</v>
      </c>
      <c r="C10" s="23"/>
      <c r="D10" s="23"/>
      <c r="E10" s="23"/>
      <c r="F10" s="23"/>
      <c r="G10" s="23"/>
      <c r="H10" s="23"/>
      <c r="I10" s="24"/>
      <c r="J10" s="24"/>
    </row>
    <row r="11" spans="1:10">
      <c r="B11" s="25"/>
      <c r="C11" s="25"/>
      <c r="D11" s="25"/>
      <c r="E11" s="25"/>
      <c r="F11" s="25"/>
      <c r="G11" s="25"/>
      <c r="H11" s="25"/>
      <c r="I11" s="24"/>
      <c r="J11" s="24"/>
    </row>
    <row r="12" spans="1:10" ht="15" customHeight="1">
      <c r="B12" s="25"/>
      <c r="C12" s="25"/>
      <c r="D12" s="25"/>
      <c r="E12" s="25"/>
      <c r="F12" s="25"/>
      <c r="G12" s="25"/>
      <c r="H12" s="25"/>
      <c r="I12" s="24"/>
      <c r="J12" s="24"/>
    </row>
    <row r="13" spans="1:10" ht="15" customHeight="1">
      <c r="B13" s="25"/>
      <c r="C13" s="25"/>
      <c r="D13" s="25"/>
      <c r="E13" s="25"/>
      <c r="F13" s="25"/>
      <c r="G13" s="25"/>
      <c r="H13" s="25"/>
      <c r="I13" s="24"/>
      <c r="J13" s="24"/>
    </row>
    <row r="15" spans="1:10">
      <c r="A15" s="10" t="s">
        <v>31</v>
      </c>
    </row>
    <row r="16" spans="1:10" s="40" customFormat="1" ht="45">
      <c r="B16" s="71" t="s">
        <v>32</v>
      </c>
      <c r="C16" s="71" t="s">
        <v>33</v>
      </c>
      <c r="D16" s="57" t="s">
        <v>34</v>
      </c>
      <c r="E16" s="57" t="s">
        <v>35</v>
      </c>
      <c r="F16" s="71" t="s">
        <v>36</v>
      </c>
      <c r="G16" s="71" t="s">
        <v>37</v>
      </c>
      <c r="H16" s="71" t="s">
        <v>38</v>
      </c>
      <c r="I16" s="71" t="s">
        <v>39</v>
      </c>
    </row>
    <row r="17" spans="1:9">
      <c r="B17" s="242" t="s">
        <v>759</v>
      </c>
      <c r="C17" s="25"/>
      <c r="D17" s="25"/>
      <c r="E17" s="25"/>
      <c r="F17" s="25"/>
      <c r="G17" s="25"/>
      <c r="H17" s="25"/>
      <c r="I17" s="25"/>
    </row>
    <row r="18" spans="1:9">
      <c r="B18" s="25"/>
      <c r="C18" s="25"/>
      <c r="D18" s="25"/>
      <c r="E18" s="25"/>
      <c r="F18" s="25"/>
      <c r="G18" s="25"/>
      <c r="H18" s="25"/>
      <c r="I18" s="25"/>
    </row>
    <row r="19" spans="1:9">
      <c r="B19" s="25"/>
      <c r="C19" s="25"/>
      <c r="D19" s="25"/>
      <c r="E19" s="25"/>
      <c r="F19" s="25"/>
      <c r="G19" s="25"/>
      <c r="H19" s="25"/>
      <c r="I19" s="25"/>
    </row>
    <row r="21" spans="1:9">
      <c r="A21" s="10" t="s">
        <v>40</v>
      </c>
      <c r="C21" s="10"/>
      <c r="D21" s="10"/>
      <c r="E21" s="10"/>
      <c r="F21" s="10"/>
      <c r="G21" s="10"/>
      <c r="H21" s="10"/>
      <c r="I21" s="10"/>
    </row>
    <row r="22" spans="1:9" ht="50.25" customHeight="1">
      <c r="B22" s="71" t="s">
        <v>41</v>
      </c>
      <c r="C22" s="78" t="s">
        <v>42</v>
      </c>
      <c r="D22" s="57" t="s">
        <v>43</v>
      </c>
      <c r="E22" s="57" t="s">
        <v>44</v>
      </c>
      <c r="F22" s="57" t="s">
        <v>45</v>
      </c>
      <c r="G22" s="110" t="s">
        <v>46</v>
      </c>
      <c r="H22" s="9"/>
      <c r="I22" s="9"/>
    </row>
    <row r="23" spans="1:9">
      <c r="B23" s="242" t="s">
        <v>759</v>
      </c>
      <c r="C23" s="25"/>
      <c r="D23" s="25"/>
      <c r="E23" s="25"/>
      <c r="F23" s="25"/>
      <c r="G23" s="111"/>
      <c r="H23" s="46"/>
      <c r="I23" s="46"/>
    </row>
    <row r="24" spans="1:9">
      <c r="B24" s="25"/>
      <c r="C24" s="25"/>
      <c r="D24" s="25"/>
      <c r="E24" s="25"/>
      <c r="F24" s="25"/>
      <c r="G24" s="111"/>
      <c r="H24" s="46"/>
      <c r="I24" s="46"/>
    </row>
    <row r="25" spans="1:9">
      <c r="B25" s="25"/>
      <c r="C25" s="25"/>
      <c r="D25" s="25"/>
      <c r="E25" s="25"/>
      <c r="F25" s="25"/>
      <c r="G25" s="111"/>
      <c r="H25" s="46"/>
      <c r="I25" s="46"/>
    </row>
    <row r="26" spans="1:9">
      <c r="G26" s="10"/>
    </row>
    <row r="28" spans="1:9" ht="33" customHeight="1">
      <c r="B28" s="47" t="s">
        <v>47</v>
      </c>
      <c r="C28" s="47"/>
      <c r="D28" s="112"/>
    </row>
    <row r="29" spans="1:9">
      <c r="B29" s="103" t="s">
        <v>48</v>
      </c>
      <c r="C29" s="103" t="s">
        <v>49</v>
      </c>
      <c r="D29" s="103" t="s">
        <v>50</v>
      </c>
    </row>
    <row r="30" spans="1:9">
      <c r="B30" s="25" t="s">
        <v>51</v>
      </c>
      <c r="C30" s="242" t="s">
        <v>759</v>
      </c>
      <c r="D30" s="25"/>
    </row>
    <row r="31" spans="1:9" ht="30">
      <c r="B31" s="24" t="s">
        <v>52</v>
      </c>
      <c r="C31" s="242" t="s">
        <v>759</v>
      </c>
      <c r="D31" s="25"/>
    </row>
    <row r="32" spans="1:9" ht="30">
      <c r="B32" s="24" t="s">
        <v>53</v>
      </c>
      <c r="C32" s="242" t="s">
        <v>759</v>
      </c>
      <c r="D32" s="25"/>
    </row>
    <row r="33" spans="2:4">
      <c r="B33" s="25" t="s">
        <v>54</v>
      </c>
      <c r="C33" s="242" t="s">
        <v>759</v>
      </c>
      <c r="D33" s="25"/>
    </row>
    <row r="34" spans="2:4" ht="30">
      <c r="B34" s="24" t="s">
        <v>55</v>
      </c>
      <c r="C34" s="242" t="s">
        <v>759</v>
      </c>
      <c r="D34" s="25"/>
    </row>
  </sheetData>
  <mergeCells count="12">
    <mergeCell ref="B6:H6"/>
    <mergeCell ref="B10:H10"/>
    <mergeCell ref="H23:I23"/>
    <mergeCell ref="H24:I24"/>
    <mergeCell ref="H25:I25"/>
    <mergeCell ref="B28:C28"/>
    <mergeCell ref="B4:B5"/>
    <mergeCell ref="C4:C5"/>
    <mergeCell ref="D4:D5"/>
    <mergeCell ref="E4:E5"/>
    <mergeCell ref="F4:F5"/>
    <mergeCell ref="G4:I4"/>
  </mergeCells>
  <pageMargins left="0.7" right="0.7" top="0.75" bottom="0.75" header="0.3" footer="0.3"/>
  <pageSetup paperSize="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2CC41-75C1-462F-A09A-2A23650FC447}">
  <sheetPr>
    <tabColor theme="0"/>
    <pageSetUpPr fitToPage="1"/>
  </sheetPr>
  <dimension ref="A1:J42"/>
  <sheetViews>
    <sheetView showGridLines="0" zoomScale="90" zoomScaleNormal="90" workbookViewId="0">
      <selection activeCell="D37" sqref="D37"/>
    </sheetView>
  </sheetViews>
  <sheetFormatPr baseColWidth="10" defaultColWidth="11.42578125" defaultRowHeight="15.75"/>
  <cols>
    <col min="1" max="1" width="2.28515625" style="203" customWidth="1"/>
    <col min="2" max="2" width="53.7109375" style="203" customWidth="1"/>
    <col min="3" max="4" width="20.42578125" style="203" customWidth="1"/>
    <col min="5" max="5" width="72.42578125" style="203" bestFit="1" customWidth="1"/>
    <col min="6" max="6" width="25.28515625" style="203" customWidth="1"/>
    <col min="7" max="7" width="33.42578125" style="203" customWidth="1"/>
    <col min="8" max="8" width="41.28515625" style="203" bestFit="1" customWidth="1"/>
    <col min="9" max="9" width="18.140625" style="203" customWidth="1"/>
    <col min="10" max="10" width="24.140625" style="203" customWidth="1"/>
    <col min="11" max="16384" width="11.42578125" style="203"/>
  </cols>
  <sheetData>
    <row r="1" spans="1:10">
      <c r="A1" s="202" t="s">
        <v>0</v>
      </c>
      <c r="B1" s="202"/>
      <c r="C1" s="202"/>
      <c r="D1" s="202"/>
      <c r="E1" s="202"/>
      <c r="F1" s="202"/>
      <c r="G1" s="202"/>
      <c r="H1" s="202"/>
      <c r="I1" s="202"/>
    </row>
    <row r="2" spans="1:10">
      <c r="B2" s="204"/>
      <c r="C2" s="204"/>
      <c r="D2" s="204"/>
      <c r="E2" s="204"/>
      <c r="F2" s="204"/>
      <c r="G2" s="204"/>
    </row>
    <row r="3" spans="1:10" s="207" customFormat="1">
      <c r="A3" s="205" t="s">
        <v>1</v>
      </c>
      <c r="B3" s="206"/>
      <c r="C3" s="206"/>
      <c r="D3" s="206"/>
      <c r="E3" s="206"/>
      <c r="F3" s="206"/>
      <c r="G3" s="206"/>
    </row>
    <row r="4" spans="1:10" s="206" customFormat="1">
      <c r="B4" s="208" t="s">
        <v>2</v>
      </c>
      <c r="C4" s="208" t="s">
        <v>3</v>
      </c>
      <c r="D4" s="208" t="s">
        <v>4</v>
      </c>
      <c r="E4" s="209" t="s">
        <v>5</v>
      </c>
      <c r="F4" s="209" t="s">
        <v>702</v>
      </c>
      <c r="G4" s="209" t="s">
        <v>7</v>
      </c>
      <c r="H4" s="209"/>
      <c r="I4" s="209"/>
      <c r="J4" s="210"/>
    </row>
    <row r="5" spans="1:10" s="211" customFormat="1" ht="44.25" customHeight="1">
      <c r="A5" s="211">
        <v>1712</v>
      </c>
      <c r="B5" s="208"/>
      <c r="C5" s="208"/>
      <c r="D5" s="208"/>
      <c r="E5" s="209"/>
      <c r="F5" s="209"/>
      <c r="G5" s="212" t="s">
        <v>8</v>
      </c>
      <c r="H5" s="212" t="s">
        <v>9</v>
      </c>
      <c r="I5" s="212" t="s">
        <v>10</v>
      </c>
      <c r="J5" s="212" t="s">
        <v>11</v>
      </c>
    </row>
    <row r="6" spans="1:10" s="213" customFormat="1" ht="20.25" customHeight="1">
      <c r="B6" s="214" t="s">
        <v>12</v>
      </c>
      <c r="C6" s="214"/>
      <c r="D6" s="214"/>
      <c r="E6" s="214"/>
      <c r="F6" s="214"/>
      <c r="G6" s="214"/>
      <c r="H6" s="214"/>
      <c r="I6" s="215"/>
      <c r="J6" s="215"/>
    </row>
    <row r="7" spans="1:10" s="213" customFormat="1" ht="39" customHeight="1">
      <c r="B7" s="216" t="s">
        <v>703</v>
      </c>
      <c r="C7" s="216" t="s">
        <v>704</v>
      </c>
      <c r="D7" s="217"/>
      <c r="E7" s="218" t="s">
        <v>705</v>
      </c>
      <c r="F7" s="219">
        <v>52264800</v>
      </c>
      <c r="G7" s="215" t="s">
        <v>706</v>
      </c>
      <c r="H7" s="220" t="s">
        <v>707</v>
      </c>
      <c r="I7" s="215" t="s">
        <v>708</v>
      </c>
      <c r="J7" s="215" t="s">
        <v>709</v>
      </c>
    </row>
    <row r="8" spans="1:10" hidden="1"/>
    <row r="9" spans="1:10" hidden="1"/>
    <row r="11" spans="1:10" ht="15" customHeight="1">
      <c r="B11" s="214" t="s">
        <v>14</v>
      </c>
      <c r="C11" s="214"/>
      <c r="D11" s="214"/>
      <c r="E11" s="214"/>
      <c r="F11" s="214"/>
      <c r="G11" s="214"/>
      <c r="H11" s="214"/>
      <c r="I11" s="215"/>
      <c r="J11" s="215"/>
    </row>
    <row r="12" spans="1:10" s="213" customFormat="1" ht="38.450000000000003" customHeight="1">
      <c r="B12" s="221" t="s">
        <v>710</v>
      </c>
      <c r="C12" s="216" t="s">
        <v>711</v>
      </c>
      <c r="D12" s="217"/>
      <c r="E12" s="221" t="s">
        <v>712</v>
      </c>
      <c r="F12" s="222">
        <v>140000</v>
      </c>
      <c r="G12" s="223" t="s">
        <v>713</v>
      </c>
      <c r="H12" s="217"/>
      <c r="I12" s="215"/>
      <c r="J12" s="215"/>
    </row>
    <row r="13" spans="1:10" s="213" customFormat="1" ht="20.25" customHeight="1">
      <c r="B13" s="221" t="s">
        <v>710</v>
      </c>
      <c r="C13" s="216" t="s">
        <v>711</v>
      </c>
      <c r="D13" s="217"/>
      <c r="E13" s="221" t="s">
        <v>714</v>
      </c>
      <c r="F13" s="222">
        <v>260000</v>
      </c>
      <c r="G13" s="223" t="s">
        <v>715</v>
      </c>
      <c r="H13" s="217"/>
      <c r="I13" s="215"/>
      <c r="J13" s="215"/>
    </row>
    <row r="14" spans="1:10" s="213" customFormat="1" ht="20.25" customHeight="1">
      <c r="B14" s="221" t="s">
        <v>710</v>
      </c>
      <c r="C14" s="216" t="s">
        <v>711</v>
      </c>
      <c r="D14" s="217"/>
      <c r="E14" s="221" t="s">
        <v>716</v>
      </c>
      <c r="F14" s="222">
        <v>370000</v>
      </c>
      <c r="G14" s="223" t="s">
        <v>717</v>
      </c>
      <c r="H14" s="223" t="s">
        <v>718</v>
      </c>
      <c r="I14" s="215"/>
      <c r="J14" s="215"/>
    </row>
    <row r="15" spans="1:10" s="213" customFormat="1" ht="79.900000000000006" customHeight="1">
      <c r="B15" s="224" t="s">
        <v>710</v>
      </c>
      <c r="C15" s="216" t="s">
        <v>711</v>
      </c>
      <c r="D15" s="217"/>
      <c r="E15" s="224" t="s">
        <v>719</v>
      </c>
      <c r="F15" s="225">
        <v>4900000</v>
      </c>
      <c r="G15" s="226" t="s">
        <v>720</v>
      </c>
      <c r="H15" s="220" t="s">
        <v>721</v>
      </c>
      <c r="I15" s="215" t="s">
        <v>64</v>
      </c>
      <c r="J15" s="215" t="s">
        <v>722</v>
      </c>
    </row>
    <row r="16" spans="1:10" s="213" customFormat="1" ht="26.45" customHeight="1">
      <c r="B16" s="221" t="s">
        <v>710</v>
      </c>
      <c r="C16" s="216" t="s">
        <v>711</v>
      </c>
      <c r="D16" s="217"/>
      <c r="E16" s="221" t="s">
        <v>723</v>
      </c>
      <c r="F16" s="222">
        <v>3113880</v>
      </c>
      <c r="G16" s="226" t="s">
        <v>724</v>
      </c>
      <c r="H16" s="223" t="s">
        <v>725</v>
      </c>
      <c r="I16" s="215" t="s">
        <v>64</v>
      </c>
      <c r="J16" s="215" t="s">
        <v>726</v>
      </c>
    </row>
    <row r="17" spans="1:10" s="213" customFormat="1" ht="28.15" customHeight="1">
      <c r="B17" s="221" t="s">
        <v>710</v>
      </c>
      <c r="C17" s="216" t="s">
        <v>711</v>
      </c>
      <c r="D17" s="217"/>
      <c r="E17" s="221" t="s">
        <v>727</v>
      </c>
      <c r="F17" s="222">
        <v>1200000</v>
      </c>
      <c r="G17" s="226" t="s">
        <v>728</v>
      </c>
      <c r="H17" s="223" t="s">
        <v>729</v>
      </c>
      <c r="I17" s="215" t="s">
        <v>730</v>
      </c>
      <c r="J17" s="215" t="s">
        <v>726</v>
      </c>
    </row>
    <row r="18" spans="1:10" s="213" customFormat="1" ht="28.15" customHeight="1">
      <c r="B18" s="221" t="s">
        <v>710</v>
      </c>
      <c r="C18" s="216" t="s">
        <v>711</v>
      </c>
      <c r="D18" s="217"/>
      <c r="E18" s="221" t="s">
        <v>731</v>
      </c>
      <c r="F18" s="222">
        <v>980000</v>
      </c>
      <c r="G18" s="226" t="s">
        <v>732</v>
      </c>
      <c r="H18" s="223" t="s">
        <v>733</v>
      </c>
      <c r="I18" s="215" t="s">
        <v>64</v>
      </c>
      <c r="J18" s="215" t="s">
        <v>734</v>
      </c>
    </row>
    <row r="19" spans="1:10" s="213" customFormat="1" ht="33" customHeight="1">
      <c r="B19" s="221" t="s">
        <v>710</v>
      </c>
      <c r="C19" s="216" t="s">
        <v>711</v>
      </c>
      <c r="D19" s="217"/>
      <c r="E19" s="221" t="s">
        <v>735</v>
      </c>
      <c r="F19" s="222">
        <v>843000</v>
      </c>
      <c r="G19" s="226" t="s">
        <v>736</v>
      </c>
      <c r="H19" s="217"/>
      <c r="I19" s="215" t="s">
        <v>737</v>
      </c>
      <c r="J19" s="215"/>
    </row>
    <row r="20" spans="1:10" s="213" customFormat="1" ht="32.450000000000003" customHeight="1">
      <c r="B20" s="221" t="s">
        <v>710</v>
      </c>
      <c r="C20" s="216" t="s">
        <v>711</v>
      </c>
      <c r="D20" s="217"/>
      <c r="E20" s="221" t="s">
        <v>738</v>
      </c>
      <c r="F20" s="222">
        <v>8770530</v>
      </c>
      <c r="G20" s="223" t="s">
        <v>739</v>
      </c>
      <c r="H20" s="217"/>
      <c r="I20" s="215" t="s">
        <v>737</v>
      </c>
      <c r="J20" s="215"/>
    </row>
    <row r="21" spans="1:10" s="213" customFormat="1" ht="25.9" customHeight="1">
      <c r="B21" s="221" t="s">
        <v>710</v>
      </c>
      <c r="C21" s="216" t="s">
        <v>711</v>
      </c>
      <c r="D21" s="217"/>
      <c r="E21" s="221" t="s">
        <v>740</v>
      </c>
      <c r="F21" s="222">
        <v>2325000</v>
      </c>
      <c r="G21" s="223" t="s">
        <v>741</v>
      </c>
      <c r="H21" s="217"/>
      <c r="I21" s="215" t="s">
        <v>737</v>
      </c>
      <c r="J21" s="215"/>
    </row>
    <row r="22" spans="1:10" s="213" customFormat="1" ht="25.9" customHeight="1">
      <c r="B22" s="221" t="s">
        <v>710</v>
      </c>
      <c r="C22" s="216" t="s">
        <v>711</v>
      </c>
      <c r="D22" s="217"/>
      <c r="E22" s="221" t="s">
        <v>742</v>
      </c>
      <c r="F22" s="222">
        <v>4166700</v>
      </c>
      <c r="G22" s="223" t="s">
        <v>739</v>
      </c>
      <c r="H22" s="217"/>
      <c r="I22" s="215" t="s">
        <v>737</v>
      </c>
      <c r="J22" s="215"/>
    </row>
    <row r="23" spans="1:10" s="213" customFormat="1" ht="20.25" customHeight="1">
      <c r="B23" s="221" t="s">
        <v>710</v>
      </c>
      <c r="C23" s="216" t="s">
        <v>711</v>
      </c>
      <c r="D23" s="217"/>
      <c r="E23" s="221" t="s">
        <v>743</v>
      </c>
      <c r="F23" s="222">
        <v>500000</v>
      </c>
      <c r="G23" s="226" t="s">
        <v>724</v>
      </c>
      <c r="H23" s="223" t="s">
        <v>725</v>
      </c>
      <c r="I23" s="213" t="s">
        <v>64</v>
      </c>
      <c r="J23" s="215" t="s">
        <v>726</v>
      </c>
    </row>
    <row r="24" spans="1:10" s="213" customFormat="1" ht="48.6" customHeight="1">
      <c r="B24" s="221" t="s">
        <v>710</v>
      </c>
      <c r="C24" s="216" t="s">
        <v>711</v>
      </c>
      <c r="D24" s="217"/>
      <c r="E24" s="221" t="s">
        <v>744</v>
      </c>
      <c r="F24" s="222">
        <v>2524600</v>
      </c>
      <c r="G24" s="223" t="s">
        <v>745</v>
      </c>
      <c r="H24" s="223" t="s">
        <v>746</v>
      </c>
      <c r="I24" s="215" t="s">
        <v>83</v>
      </c>
      <c r="J24" s="215" t="s">
        <v>747</v>
      </c>
    </row>
    <row r="25" spans="1:10" s="213" customFormat="1" ht="34.15" customHeight="1">
      <c r="B25" s="221" t="s">
        <v>710</v>
      </c>
      <c r="C25" s="216" t="s">
        <v>711</v>
      </c>
      <c r="D25" s="217"/>
      <c r="E25" s="221" t="s">
        <v>748</v>
      </c>
      <c r="F25" s="222">
        <v>3000000</v>
      </c>
      <c r="G25" s="226" t="s">
        <v>736</v>
      </c>
      <c r="H25" s="217"/>
      <c r="I25" s="215" t="s">
        <v>737</v>
      </c>
      <c r="J25" s="215"/>
    </row>
    <row r="26" spans="1:10" s="213" customFormat="1" ht="70.900000000000006" customHeight="1">
      <c r="B26" s="221" t="s">
        <v>710</v>
      </c>
      <c r="C26" s="216" t="s">
        <v>711</v>
      </c>
      <c r="D26" s="217"/>
      <c r="E26" s="221" t="s">
        <v>749</v>
      </c>
      <c r="F26" s="222">
        <v>17231000</v>
      </c>
      <c r="G26" s="223" t="s">
        <v>750</v>
      </c>
      <c r="H26" s="220" t="s">
        <v>751</v>
      </c>
      <c r="I26" s="215" t="s">
        <v>737</v>
      </c>
      <c r="J26" s="215"/>
    </row>
    <row r="27" spans="1:10" s="213" customFormat="1" ht="46.15" customHeight="1">
      <c r="B27" s="221" t="s">
        <v>710</v>
      </c>
      <c r="C27" s="216" t="s">
        <v>711</v>
      </c>
      <c r="D27" s="217"/>
      <c r="E27" s="221" t="s">
        <v>752</v>
      </c>
      <c r="F27" s="222">
        <v>1665000</v>
      </c>
      <c r="G27" s="227" t="s">
        <v>753</v>
      </c>
      <c r="H27" s="220" t="s">
        <v>751</v>
      </c>
      <c r="I27" s="215" t="s">
        <v>737</v>
      </c>
      <c r="J27" s="215"/>
    </row>
    <row r="28" spans="1:10" s="213" customFormat="1" ht="28.15" customHeight="1">
      <c r="B28" s="221" t="s">
        <v>710</v>
      </c>
      <c r="C28" s="216" t="s">
        <v>711</v>
      </c>
      <c r="D28" s="217"/>
      <c r="E28" s="218" t="s">
        <v>754</v>
      </c>
      <c r="F28" s="219">
        <v>3679000.56</v>
      </c>
      <c r="G28" s="215" t="s">
        <v>755</v>
      </c>
      <c r="H28" s="217"/>
      <c r="I28" s="215" t="s">
        <v>737</v>
      </c>
      <c r="J28" s="215"/>
    </row>
    <row r="29" spans="1:10" s="213" customFormat="1" ht="28.15" hidden="1" customHeight="1">
      <c r="B29" s="228"/>
      <c r="C29" s="229"/>
      <c r="D29" s="230"/>
      <c r="E29" s="228"/>
      <c r="F29" s="231"/>
      <c r="H29" s="230"/>
    </row>
    <row r="30" spans="1:10">
      <c r="F30" s="232"/>
    </row>
    <row r="31" spans="1:10">
      <c r="A31" s="205" t="s">
        <v>31</v>
      </c>
    </row>
    <row r="32" spans="1:10" s="233" customFormat="1" ht="31.5">
      <c r="B32" s="234" t="s">
        <v>32</v>
      </c>
      <c r="C32" s="234" t="s">
        <v>33</v>
      </c>
      <c r="D32" s="212" t="s">
        <v>34</v>
      </c>
      <c r="E32" s="212" t="s">
        <v>35</v>
      </c>
      <c r="F32" s="234" t="s">
        <v>36</v>
      </c>
      <c r="G32" s="234" t="s">
        <v>37</v>
      </c>
      <c r="H32" s="234" t="s">
        <v>38</v>
      </c>
      <c r="I32" s="234" t="s">
        <v>39</v>
      </c>
    </row>
    <row r="33" spans="1:9" ht="62.25" customHeight="1">
      <c r="B33" s="235"/>
      <c r="C33" s="235"/>
      <c r="D33" s="235"/>
      <c r="E33" s="235"/>
      <c r="F33" s="235"/>
      <c r="G33" s="235"/>
      <c r="H33" s="235"/>
      <c r="I33" s="236" t="s">
        <v>756</v>
      </c>
    </row>
    <row r="34" spans="1:9" hidden="1">
      <c r="B34" s="235"/>
      <c r="C34" s="235"/>
      <c r="D34" s="235"/>
      <c r="E34" s="235"/>
      <c r="F34" s="235"/>
      <c r="G34" s="235"/>
      <c r="H34" s="235"/>
      <c r="I34" s="235"/>
    </row>
    <row r="35" spans="1:9" hidden="1">
      <c r="B35" s="235"/>
      <c r="C35" s="235"/>
      <c r="D35" s="235"/>
      <c r="E35" s="235"/>
      <c r="F35" s="235"/>
      <c r="G35" s="235"/>
      <c r="H35" s="235"/>
      <c r="I35" s="235"/>
    </row>
    <row r="36" spans="1:9" hidden="1"/>
    <row r="37" spans="1:9">
      <c r="A37" s="205" t="s">
        <v>40</v>
      </c>
      <c r="C37" s="205"/>
      <c r="D37" s="205"/>
      <c r="E37" s="205"/>
      <c r="F37" s="205"/>
      <c r="G37" s="205"/>
      <c r="H37" s="205"/>
      <c r="I37" s="205"/>
    </row>
    <row r="38" spans="1:9" ht="50.25" customHeight="1">
      <c r="B38" s="234" t="s">
        <v>41</v>
      </c>
      <c r="C38" s="237" t="s">
        <v>42</v>
      </c>
      <c r="D38" s="212" t="s">
        <v>43</v>
      </c>
      <c r="E38" s="212" t="s">
        <v>44</v>
      </c>
      <c r="F38" s="212" t="s">
        <v>45</v>
      </c>
      <c r="G38" s="238" t="s">
        <v>46</v>
      </c>
      <c r="H38" s="213"/>
      <c r="I38" s="213"/>
    </row>
    <row r="39" spans="1:9" ht="52.15" customHeight="1">
      <c r="B39" s="235" t="s">
        <v>757</v>
      </c>
      <c r="C39" s="235"/>
      <c r="D39" s="235"/>
      <c r="E39" s="235"/>
      <c r="F39" s="235"/>
      <c r="G39" s="239" t="s">
        <v>758</v>
      </c>
      <c r="H39" s="240"/>
      <c r="I39" s="240"/>
    </row>
    <row r="40" spans="1:9" hidden="1">
      <c r="B40" s="235"/>
      <c r="C40" s="235"/>
      <c r="D40" s="235"/>
      <c r="E40" s="235"/>
      <c r="F40" s="235"/>
      <c r="G40" s="241"/>
      <c r="H40" s="240"/>
      <c r="I40" s="240"/>
    </row>
    <row r="41" spans="1:9" hidden="1">
      <c r="B41" s="235"/>
      <c r="C41" s="235"/>
      <c r="D41" s="235"/>
      <c r="E41" s="235"/>
      <c r="F41" s="235"/>
      <c r="G41" s="241"/>
      <c r="H41" s="240"/>
      <c r="I41" s="240"/>
    </row>
    <row r="42" spans="1:9">
      <c r="G42" s="205"/>
    </row>
  </sheetData>
  <mergeCells count="11">
    <mergeCell ref="B6:H6"/>
    <mergeCell ref="B11:H11"/>
    <mergeCell ref="H39:I39"/>
    <mergeCell ref="H40:I40"/>
    <mergeCell ref="H41:I41"/>
    <mergeCell ref="B4:B5"/>
    <mergeCell ref="C4:C5"/>
    <mergeCell ref="D4:D5"/>
    <mergeCell ref="E4:E5"/>
    <mergeCell ref="F4:F5"/>
    <mergeCell ref="G4:I4"/>
  </mergeCells>
  <pageMargins left="0.25" right="0.25" top="0.75" bottom="0.75" header="0.3" footer="0.3"/>
  <pageSetup paperSize="9" scale="4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85ED-8864-48D6-AE3D-7BFA26C391B2}">
  <sheetPr>
    <pageSetUpPr fitToPage="1"/>
  </sheetPr>
  <dimension ref="A1:J34"/>
  <sheetViews>
    <sheetView showGridLines="0" workbookViewId="0">
      <selection activeCell="F25" sqref="F25"/>
    </sheetView>
  </sheetViews>
  <sheetFormatPr baseColWidth="10" defaultColWidth="11.42578125" defaultRowHeight="13.5"/>
  <cols>
    <col min="1" max="1" width="11.42578125" style="177" customWidth="1"/>
    <col min="2" max="2" width="48" style="177" customWidth="1"/>
    <col min="3" max="4" width="20.42578125" style="177" customWidth="1"/>
    <col min="5" max="5" width="24.28515625" style="177" customWidth="1"/>
    <col min="6" max="6" width="32.7109375" style="177" customWidth="1"/>
    <col min="7" max="7" width="33.42578125" style="177" customWidth="1"/>
    <col min="8" max="8" width="32.7109375" style="177" customWidth="1"/>
    <col min="9" max="9" width="18.140625" style="177" customWidth="1"/>
    <col min="10" max="10" width="24.140625" style="177" customWidth="1"/>
    <col min="11" max="16384" width="11.42578125" style="177"/>
  </cols>
  <sheetData>
    <row r="1" spans="1:10" ht="18.75">
      <c r="A1" s="175" t="s">
        <v>0</v>
      </c>
      <c r="B1" s="176"/>
      <c r="C1" s="176"/>
      <c r="D1" s="176"/>
      <c r="E1" s="176"/>
      <c r="F1" s="176"/>
      <c r="G1" s="176"/>
      <c r="H1" s="176"/>
      <c r="I1" s="176"/>
    </row>
    <row r="2" spans="1:10">
      <c r="B2" s="178"/>
      <c r="C2" s="178"/>
      <c r="D2" s="178"/>
      <c r="E2" s="178"/>
      <c r="F2" s="178"/>
      <c r="G2" s="178"/>
    </row>
    <row r="3" spans="1:10" s="181" customFormat="1">
      <c r="A3" s="179" t="s">
        <v>1</v>
      </c>
      <c r="B3" s="180"/>
      <c r="C3" s="180"/>
      <c r="D3" s="180"/>
      <c r="E3" s="180"/>
      <c r="F3" s="180"/>
      <c r="G3" s="180"/>
    </row>
    <row r="4" spans="1:10" s="180" customFormat="1">
      <c r="B4" s="182" t="s">
        <v>2</v>
      </c>
      <c r="C4" s="182" t="s">
        <v>3</v>
      </c>
      <c r="D4" s="182" t="s">
        <v>4</v>
      </c>
      <c r="E4" s="183" t="s">
        <v>5</v>
      </c>
      <c r="F4" s="183" t="s">
        <v>520</v>
      </c>
      <c r="G4" s="183" t="s">
        <v>7</v>
      </c>
      <c r="H4" s="183"/>
      <c r="I4" s="183"/>
      <c r="J4" s="184"/>
    </row>
    <row r="5" spans="1:10" s="185" customFormat="1" ht="44.25" customHeight="1">
      <c r="B5" s="182"/>
      <c r="C5" s="182"/>
      <c r="D5" s="182"/>
      <c r="E5" s="183"/>
      <c r="F5" s="183"/>
      <c r="G5" s="186" t="s">
        <v>8</v>
      </c>
      <c r="H5" s="186" t="s">
        <v>9</v>
      </c>
      <c r="I5" s="186" t="s">
        <v>10</v>
      </c>
      <c r="J5" s="186" t="s">
        <v>11</v>
      </c>
    </row>
    <row r="6" spans="1:10" s="187" customFormat="1" ht="20.25" customHeight="1">
      <c r="B6" s="188" t="s">
        <v>12</v>
      </c>
      <c r="C6" s="188"/>
      <c r="D6" s="188"/>
      <c r="E6" s="188"/>
      <c r="F6" s="188"/>
      <c r="G6" s="188"/>
      <c r="H6" s="188"/>
      <c r="I6" s="189"/>
      <c r="J6" s="189"/>
    </row>
    <row r="7" spans="1:10" ht="81">
      <c r="B7" s="190" t="s">
        <v>681</v>
      </c>
      <c r="C7" s="191">
        <v>42723</v>
      </c>
      <c r="D7" s="191">
        <v>43217</v>
      </c>
      <c r="E7" s="189" t="s">
        <v>682</v>
      </c>
      <c r="F7" s="190" t="s">
        <v>683</v>
      </c>
      <c r="G7" s="189" t="s">
        <v>684</v>
      </c>
      <c r="H7" s="190" t="s">
        <v>269</v>
      </c>
      <c r="I7" s="189" t="s">
        <v>685</v>
      </c>
      <c r="J7" s="189" t="s">
        <v>686</v>
      </c>
    </row>
    <row r="8" spans="1:10" ht="33" customHeight="1">
      <c r="B8" s="190" t="s">
        <v>687</v>
      </c>
      <c r="C8" s="190" t="s">
        <v>269</v>
      </c>
      <c r="D8" s="190" t="s">
        <v>269</v>
      </c>
      <c r="E8" s="189" t="s">
        <v>688</v>
      </c>
      <c r="F8" s="190" t="s">
        <v>689</v>
      </c>
      <c r="G8" s="189" t="s">
        <v>690</v>
      </c>
      <c r="H8" s="190" t="s">
        <v>269</v>
      </c>
      <c r="I8" s="189" t="s">
        <v>685</v>
      </c>
      <c r="J8" s="189" t="s">
        <v>691</v>
      </c>
    </row>
    <row r="9" spans="1:10">
      <c r="B9" s="190"/>
      <c r="C9" s="190"/>
      <c r="D9" s="190"/>
      <c r="E9" s="190"/>
      <c r="F9" s="190"/>
      <c r="G9" s="190"/>
      <c r="H9" s="190"/>
      <c r="I9" s="189"/>
      <c r="J9" s="189"/>
    </row>
    <row r="10" spans="1:10" ht="15" customHeight="1">
      <c r="B10" s="188" t="s">
        <v>14</v>
      </c>
      <c r="C10" s="188"/>
      <c r="D10" s="188"/>
      <c r="E10" s="188"/>
      <c r="F10" s="188"/>
      <c r="G10" s="188"/>
      <c r="H10" s="188"/>
      <c r="I10" s="189"/>
      <c r="J10" s="189"/>
    </row>
    <row r="11" spans="1:10" ht="67.5">
      <c r="B11" s="189" t="s">
        <v>692</v>
      </c>
      <c r="C11" s="190" t="s">
        <v>269</v>
      </c>
      <c r="D11" s="190" t="s">
        <v>269</v>
      </c>
      <c r="E11" s="190" t="s">
        <v>693</v>
      </c>
      <c r="F11" s="190" t="s">
        <v>694</v>
      </c>
      <c r="G11" s="189" t="s">
        <v>695</v>
      </c>
      <c r="H11" s="190" t="s">
        <v>269</v>
      </c>
      <c r="I11" s="189" t="s">
        <v>685</v>
      </c>
      <c r="J11" s="189" t="s">
        <v>696</v>
      </c>
    </row>
    <row r="12" spans="1:10" ht="15" customHeight="1">
      <c r="B12" s="190" t="s">
        <v>697</v>
      </c>
      <c r="C12" s="190"/>
      <c r="D12" s="190"/>
      <c r="E12" s="190"/>
      <c r="F12" s="190"/>
      <c r="G12" s="190"/>
      <c r="H12" s="190"/>
      <c r="I12" s="189"/>
      <c r="J12" s="189"/>
    </row>
    <row r="13" spans="1:10" ht="15" customHeight="1">
      <c r="B13" s="190"/>
      <c r="C13" s="190"/>
      <c r="D13" s="190"/>
      <c r="E13" s="190"/>
      <c r="F13" s="190"/>
      <c r="G13" s="190"/>
      <c r="H13" s="190"/>
      <c r="I13" s="189"/>
      <c r="J13" s="189"/>
    </row>
    <row r="15" spans="1:10">
      <c r="A15" s="179" t="s">
        <v>31</v>
      </c>
    </row>
    <row r="16" spans="1:10" s="192" customFormat="1" ht="40.5">
      <c r="B16" s="193" t="s">
        <v>32</v>
      </c>
      <c r="C16" s="193" t="s">
        <v>33</v>
      </c>
      <c r="D16" s="186" t="s">
        <v>34</v>
      </c>
      <c r="E16" s="186" t="s">
        <v>35</v>
      </c>
      <c r="F16" s="193" t="s">
        <v>36</v>
      </c>
      <c r="G16" s="193" t="s">
        <v>37</v>
      </c>
      <c r="H16" s="193" t="s">
        <v>38</v>
      </c>
      <c r="I16" s="193" t="s">
        <v>39</v>
      </c>
    </row>
    <row r="17" spans="1:9">
      <c r="B17" s="190" t="s">
        <v>269</v>
      </c>
      <c r="C17" s="190" t="s">
        <v>698</v>
      </c>
      <c r="D17" s="190">
        <v>0</v>
      </c>
      <c r="E17" s="190" t="s">
        <v>698</v>
      </c>
      <c r="F17" s="190">
        <v>0</v>
      </c>
      <c r="G17" s="190" t="s">
        <v>699</v>
      </c>
      <c r="H17" s="190" t="s">
        <v>699</v>
      </c>
      <c r="I17" s="190" t="s">
        <v>698</v>
      </c>
    </row>
    <row r="18" spans="1:9">
      <c r="B18" s="190" t="s">
        <v>269</v>
      </c>
      <c r="C18" s="190" t="s">
        <v>698</v>
      </c>
      <c r="D18" s="190">
        <v>0</v>
      </c>
      <c r="E18" s="190" t="s">
        <v>698</v>
      </c>
      <c r="F18" s="190">
        <v>0</v>
      </c>
      <c r="G18" s="190" t="s">
        <v>699</v>
      </c>
      <c r="H18" s="190" t="s">
        <v>699</v>
      </c>
      <c r="I18" s="190" t="s">
        <v>698</v>
      </c>
    </row>
    <row r="19" spans="1:9">
      <c r="B19" s="190" t="s">
        <v>269</v>
      </c>
      <c r="C19" s="190" t="s">
        <v>698</v>
      </c>
      <c r="D19" s="190">
        <v>0</v>
      </c>
      <c r="E19" s="190" t="s">
        <v>698</v>
      </c>
      <c r="F19" s="190">
        <v>0</v>
      </c>
      <c r="G19" s="190" t="s">
        <v>699</v>
      </c>
      <c r="H19" s="190" t="s">
        <v>699</v>
      </c>
      <c r="I19" s="190" t="s">
        <v>698</v>
      </c>
    </row>
    <row r="21" spans="1:9">
      <c r="A21" s="179" t="s">
        <v>40</v>
      </c>
      <c r="C21" s="194"/>
      <c r="D21" s="194"/>
      <c r="E21" s="194"/>
      <c r="F21" s="194"/>
      <c r="G21" s="194"/>
      <c r="H21" s="194"/>
      <c r="I21" s="194"/>
    </row>
    <row r="22" spans="1:9" ht="50.25" customHeight="1">
      <c r="B22" s="193" t="s">
        <v>41</v>
      </c>
      <c r="C22" s="195" t="s">
        <v>42</v>
      </c>
      <c r="D22" s="186" t="s">
        <v>43</v>
      </c>
      <c r="E22" s="186" t="s">
        <v>44</v>
      </c>
      <c r="F22" s="186" t="s">
        <v>45</v>
      </c>
      <c r="G22" s="196" t="s">
        <v>46</v>
      </c>
      <c r="H22" s="187"/>
      <c r="I22" s="187"/>
    </row>
    <row r="23" spans="1:9">
      <c r="B23" s="190" t="s">
        <v>700</v>
      </c>
      <c r="C23" s="190" t="s">
        <v>701</v>
      </c>
      <c r="D23" s="190" t="s">
        <v>698</v>
      </c>
      <c r="E23" s="190" t="s">
        <v>699</v>
      </c>
      <c r="F23" s="189" t="s">
        <v>698</v>
      </c>
      <c r="G23" s="189" t="s">
        <v>698</v>
      </c>
      <c r="H23" s="197"/>
      <c r="I23" s="197"/>
    </row>
    <row r="24" spans="1:9">
      <c r="B24" s="190"/>
      <c r="C24" s="190"/>
      <c r="D24" s="190"/>
      <c r="E24" s="190"/>
      <c r="F24" s="190"/>
      <c r="G24" s="198"/>
      <c r="H24" s="197"/>
      <c r="I24" s="197"/>
    </row>
    <row r="25" spans="1:9">
      <c r="B25" s="190"/>
      <c r="C25" s="190"/>
      <c r="D25" s="190"/>
      <c r="E25" s="190"/>
      <c r="F25" s="190"/>
      <c r="G25" s="198"/>
      <c r="H25" s="197"/>
      <c r="I25" s="197"/>
    </row>
    <row r="26" spans="1:9">
      <c r="G26" s="194"/>
    </row>
    <row r="28" spans="1:9" ht="33" customHeight="1">
      <c r="B28" s="199" t="s">
        <v>47</v>
      </c>
      <c r="C28" s="199"/>
      <c r="D28" s="200"/>
    </row>
    <row r="29" spans="1:9">
      <c r="B29" s="201" t="s">
        <v>48</v>
      </c>
      <c r="C29" s="201" t="s">
        <v>49</v>
      </c>
      <c r="D29" s="201" t="s">
        <v>50</v>
      </c>
    </row>
    <row r="30" spans="1:9">
      <c r="B30" s="190" t="s">
        <v>51</v>
      </c>
      <c r="C30" s="190" t="s">
        <v>269</v>
      </c>
      <c r="D30" s="190" t="s">
        <v>698</v>
      </c>
    </row>
    <row r="31" spans="1:9" ht="40.5">
      <c r="B31" s="189" t="s">
        <v>52</v>
      </c>
      <c r="C31" s="190" t="s">
        <v>269</v>
      </c>
      <c r="D31" s="190" t="s">
        <v>698</v>
      </c>
    </row>
    <row r="32" spans="1:9" ht="27">
      <c r="B32" s="189" t="s">
        <v>53</v>
      </c>
      <c r="C32" s="190" t="s">
        <v>269</v>
      </c>
      <c r="D32" s="190" t="s">
        <v>698</v>
      </c>
    </row>
    <row r="33" spans="2:4">
      <c r="B33" s="190" t="s">
        <v>54</v>
      </c>
      <c r="C33" s="190" t="s">
        <v>269</v>
      </c>
      <c r="D33" s="190" t="s">
        <v>698</v>
      </c>
    </row>
    <row r="34" spans="2:4" ht="27">
      <c r="B34" s="189" t="s">
        <v>55</v>
      </c>
      <c r="C34" s="190" t="s">
        <v>269</v>
      </c>
      <c r="D34" s="190" t="s">
        <v>698</v>
      </c>
    </row>
  </sheetData>
  <mergeCells count="12">
    <mergeCell ref="B6:H6"/>
    <mergeCell ref="B10:H10"/>
    <mergeCell ref="H23:I23"/>
    <mergeCell ref="H24:I24"/>
    <mergeCell ref="H25:I25"/>
    <mergeCell ref="B28:C28"/>
    <mergeCell ref="B4:B5"/>
    <mergeCell ref="C4:C5"/>
    <mergeCell ref="D4:D5"/>
    <mergeCell ref="E4:E5"/>
    <mergeCell ref="F4:F5"/>
    <mergeCell ref="G4:I4"/>
  </mergeCells>
  <pageMargins left="0.25" right="0.25" top="0.75" bottom="0.75" header="0.3" footer="0.3"/>
  <pageSetup paperSize="9" scale="53"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D8E5F-7B6C-45AE-BD05-79899486DB00}">
  <sheetPr>
    <pageSetUpPr fitToPage="1"/>
  </sheetPr>
  <dimension ref="A1:J48"/>
  <sheetViews>
    <sheetView workbookViewId="0">
      <selection activeCell="H17" sqref="H17"/>
    </sheetView>
  </sheetViews>
  <sheetFormatPr baseColWidth="10" defaultColWidth="11.42578125" defaultRowHeight="15"/>
  <cols>
    <col min="1" max="1" width="11.42578125" style="5" customWidth="1"/>
    <col min="2" max="2" width="48" style="5" customWidth="1"/>
    <col min="3" max="4" width="20.42578125" style="5" customWidth="1"/>
    <col min="5" max="5" width="24.28515625" style="5" customWidth="1"/>
    <col min="6" max="6" width="32.7109375" style="5" customWidth="1"/>
    <col min="7" max="7" width="33.42578125" style="5" customWidth="1"/>
    <col min="8" max="8" width="32.7109375" style="5" customWidth="1"/>
    <col min="9" max="9" width="18.140625" style="5" customWidth="1"/>
    <col min="10" max="10" width="24.140625" style="5" customWidth="1"/>
    <col min="11" max="16384" width="11.42578125" style="5"/>
  </cols>
  <sheetData>
    <row r="1" spans="1:9" ht="18.75">
      <c r="A1" s="1" t="s">
        <v>0</v>
      </c>
      <c r="B1" s="3"/>
      <c r="C1" s="3"/>
      <c r="D1" s="3"/>
      <c r="E1" s="3"/>
      <c r="F1" s="3"/>
      <c r="G1" s="3"/>
      <c r="H1" s="3"/>
      <c r="I1" s="3"/>
    </row>
    <row r="2" spans="1:9">
      <c r="B2" s="7"/>
      <c r="C2" s="7"/>
      <c r="D2" s="7"/>
      <c r="E2" s="7"/>
      <c r="F2" s="7"/>
      <c r="G2" s="7"/>
    </row>
    <row r="3" spans="1:9" s="139" customFormat="1" ht="48.75" customHeight="1">
      <c r="A3" s="136"/>
      <c r="B3" s="137" t="s">
        <v>610</v>
      </c>
      <c r="C3" s="138" t="s">
        <v>611</v>
      </c>
      <c r="D3" s="137" t="s">
        <v>612</v>
      </c>
      <c r="E3" s="137" t="s">
        <v>613</v>
      </c>
      <c r="F3" s="137" t="s">
        <v>7</v>
      </c>
      <c r="G3" s="137" t="s">
        <v>614</v>
      </c>
      <c r="H3" s="136"/>
      <c r="I3" s="136"/>
    </row>
    <row r="4" spans="1:9" s="142" customFormat="1" ht="20.25" customHeight="1">
      <c r="A4" s="140"/>
      <c r="B4" s="141" t="s">
        <v>615</v>
      </c>
      <c r="C4" s="141"/>
      <c r="D4" s="141"/>
      <c r="E4" s="141"/>
      <c r="F4" s="141"/>
      <c r="G4" s="141"/>
      <c r="H4" s="140"/>
      <c r="I4" s="140"/>
    </row>
    <row r="5" spans="1:9" s="149" customFormat="1" ht="11.25" customHeight="1">
      <c r="A5" s="143"/>
      <c r="B5" s="144">
        <v>1</v>
      </c>
      <c r="C5" s="145" t="s">
        <v>616</v>
      </c>
      <c r="D5" s="146" t="s">
        <v>617</v>
      </c>
      <c r="E5" s="146" t="s">
        <v>618</v>
      </c>
      <c r="F5" s="147" t="s">
        <v>619</v>
      </c>
      <c r="G5" s="148">
        <v>4293800</v>
      </c>
      <c r="H5" s="140"/>
      <c r="I5" s="140"/>
    </row>
    <row r="6" spans="1:9" s="149" customFormat="1" ht="15" customHeight="1">
      <c r="A6" s="143"/>
      <c r="B6" s="144"/>
      <c r="C6" s="145"/>
      <c r="D6" s="146" t="s">
        <v>617</v>
      </c>
      <c r="E6" s="146" t="s">
        <v>620</v>
      </c>
      <c r="F6" s="147" t="s">
        <v>621</v>
      </c>
      <c r="G6" s="148">
        <v>23674700</v>
      </c>
      <c r="H6" s="140"/>
      <c r="I6" s="140"/>
    </row>
    <row r="7" spans="1:9" s="149" customFormat="1" ht="11.25">
      <c r="A7" s="143"/>
      <c r="B7" s="144"/>
      <c r="C7" s="145"/>
      <c r="D7" s="150">
        <v>44987</v>
      </c>
      <c r="E7" s="146" t="s">
        <v>622</v>
      </c>
      <c r="F7" s="147" t="s">
        <v>623</v>
      </c>
      <c r="G7" s="148">
        <v>82753900</v>
      </c>
      <c r="H7" s="151">
        <f>G5+G6+G7</f>
        <v>110722400</v>
      </c>
      <c r="I7" s="140"/>
    </row>
    <row r="8" spans="1:9" s="149" customFormat="1" ht="15" customHeight="1">
      <c r="A8" s="143"/>
      <c r="B8" s="144"/>
      <c r="C8" s="144"/>
      <c r="D8" s="146" t="s">
        <v>617</v>
      </c>
      <c r="E8" s="146" t="s">
        <v>624</v>
      </c>
      <c r="F8" s="146" t="s">
        <v>619</v>
      </c>
      <c r="G8" s="148">
        <v>1200000</v>
      </c>
      <c r="H8" s="140"/>
      <c r="I8" s="140"/>
    </row>
    <row r="9" spans="1:9" s="149" customFormat="1" ht="11.25">
      <c r="A9" s="143"/>
      <c r="B9" s="144"/>
      <c r="C9" s="144"/>
      <c r="D9" s="150">
        <v>45252</v>
      </c>
      <c r="E9" s="146" t="s">
        <v>625</v>
      </c>
      <c r="F9" s="146" t="s">
        <v>626</v>
      </c>
      <c r="G9" s="148">
        <v>100000</v>
      </c>
      <c r="H9" s="140"/>
      <c r="I9" s="140"/>
    </row>
    <row r="10" spans="1:9" s="149" customFormat="1" ht="15" customHeight="1">
      <c r="A10" s="143"/>
      <c r="B10" s="144"/>
      <c r="C10" s="144"/>
      <c r="D10" s="150">
        <v>45278</v>
      </c>
      <c r="E10" s="146" t="s">
        <v>627</v>
      </c>
      <c r="F10" s="146" t="s">
        <v>619</v>
      </c>
      <c r="G10" s="148">
        <v>1050000</v>
      </c>
      <c r="H10" s="140"/>
      <c r="I10" s="140"/>
    </row>
    <row r="11" spans="1:9" s="149" customFormat="1" ht="15" customHeight="1">
      <c r="A11" s="143"/>
      <c r="B11" s="144"/>
      <c r="C11" s="144"/>
      <c r="D11" s="150">
        <v>44972</v>
      </c>
      <c r="E11" s="146" t="s">
        <v>628</v>
      </c>
      <c r="F11" s="146" t="s">
        <v>623</v>
      </c>
      <c r="G11" s="148">
        <v>1140000</v>
      </c>
      <c r="H11" s="140"/>
      <c r="I11" s="140"/>
    </row>
    <row r="12" spans="1:9" s="149" customFormat="1" ht="15" customHeight="1">
      <c r="A12" s="143"/>
      <c r="B12" s="144"/>
      <c r="C12" s="144"/>
      <c r="D12" s="150">
        <v>44956</v>
      </c>
      <c r="E12" s="146" t="s">
        <v>629</v>
      </c>
      <c r="F12" s="146" t="s">
        <v>630</v>
      </c>
      <c r="G12" s="148">
        <v>200000</v>
      </c>
      <c r="H12" s="140"/>
      <c r="I12" s="140"/>
    </row>
    <row r="13" spans="1:9" s="149" customFormat="1" ht="15" customHeight="1">
      <c r="A13" s="143"/>
      <c r="B13" s="144"/>
      <c r="C13" s="144"/>
      <c r="D13" s="150">
        <v>45198</v>
      </c>
      <c r="E13" s="146" t="s">
        <v>631</v>
      </c>
      <c r="F13" s="146" t="s">
        <v>630</v>
      </c>
      <c r="G13" s="148">
        <v>3732000</v>
      </c>
      <c r="H13" s="140"/>
      <c r="I13" s="140"/>
    </row>
    <row r="14" spans="1:9" s="149" customFormat="1" ht="15" customHeight="1">
      <c r="A14" s="143"/>
      <c r="B14" s="144"/>
      <c r="C14" s="144"/>
      <c r="D14" s="150">
        <v>44992</v>
      </c>
      <c r="E14" s="146" t="s">
        <v>632</v>
      </c>
      <c r="F14" s="146" t="s">
        <v>633</v>
      </c>
      <c r="G14" s="148">
        <v>400000</v>
      </c>
      <c r="H14" s="140"/>
      <c r="I14" s="140"/>
    </row>
    <row r="15" spans="1:9" s="149" customFormat="1" ht="15" customHeight="1">
      <c r="A15" s="143"/>
      <c r="B15" s="144"/>
      <c r="C15" s="144"/>
      <c r="D15" s="150">
        <v>44989</v>
      </c>
      <c r="E15" s="146" t="s">
        <v>632</v>
      </c>
      <c r="F15" s="146" t="s">
        <v>630</v>
      </c>
      <c r="G15" s="148">
        <v>400000</v>
      </c>
      <c r="H15" s="140"/>
      <c r="I15" s="140"/>
    </row>
    <row r="16" spans="1:9" s="149" customFormat="1" ht="15" customHeight="1">
      <c r="A16" s="143"/>
      <c r="B16" s="144"/>
      <c r="C16" s="144"/>
      <c r="D16" s="150">
        <v>45179</v>
      </c>
      <c r="E16" s="146" t="s">
        <v>634</v>
      </c>
      <c r="F16" s="146" t="s">
        <v>630</v>
      </c>
      <c r="G16" s="148">
        <v>12731217</v>
      </c>
      <c r="H16" s="140"/>
      <c r="I16" s="140"/>
    </row>
    <row r="17" spans="1:10" s="149" customFormat="1" ht="15" customHeight="1">
      <c r="A17" s="143"/>
      <c r="B17" s="144"/>
      <c r="C17" s="144"/>
      <c r="D17" s="146" t="s">
        <v>617</v>
      </c>
      <c r="E17" s="146" t="s">
        <v>635</v>
      </c>
      <c r="F17" s="146" t="s">
        <v>619</v>
      </c>
      <c r="G17" s="148">
        <v>780000</v>
      </c>
      <c r="H17" s="140"/>
      <c r="I17" s="140"/>
    </row>
    <row r="18" spans="1:10" s="149" customFormat="1" ht="15" customHeight="1">
      <c r="A18" s="143"/>
      <c r="B18" s="144"/>
      <c r="C18" s="144"/>
      <c r="D18" s="146" t="s">
        <v>617</v>
      </c>
      <c r="E18" s="146" t="s">
        <v>636</v>
      </c>
      <c r="F18" s="146" t="s">
        <v>637</v>
      </c>
      <c r="G18" s="148">
        <v>1625000</v>
      </c>
      <c r="H18" s="151"/>
      <c r="I18" s="140"/>
    </row>
    <row r="19" spans="1:10" s="149" customFormat="1" ht="18.75" customHeight="1">
      <c r="A19" s="143"/>
      <c r="B19" s="152" t="s">
        <v>638</v>
      </c>
      <c r="C19" s="152"/>
      <c r="D19" s="152"/>
      <c r="E19" s="152"/>
      <c r="F19" s="152"/>
      <c r="G19" s="152"/>
      <c r="H19" s="140"/>
      <c r="I19" s="140"/>
    </row>
    <row r="20" spans="1:10" s="149" customFormat="1" ht="20.25" customHeight="1">
      <c r="A20" s="143"/>
      <c r="B20" s="153">
        <v>1</v>
      </c>
      <c r="C20" s="154" t="s">
        <v>639</v>
      </c>
      <c r="D20" s="150">
        <v>45040</v>
      </c>
      <c r="E20" s="146" t="s">
        <v>640</v>
      </c>
      <c r="F20" s="146" t="s">
        <v>641</v>
      </c>
      <c r="G20" s="148">
        <v>65000</v>
      </c>
      <c r="H20" s="140"/>
      <c r="I20" s="140"/>
    </row>
    <row r="21" spans="1:10" s="149" customFormat="1" ht="14.25" customHeight="1">
      <c r="A21" s="143"/>
      <c r="B21" s="155"/>
      <c r="C21" s="156"/>
      <c r="D21" s="150">
        <v>45092</v>
      </c>
      <c r="E21" s="146" t="s">
        <v>642</v>
      </c>
      <c r="F21" s="146" t="s">
        <v>641</v>
      </c>
      <c r="G21" s="148">
        <v>324000</v>
      </c>
      <c r="H21" s="140"/>
      <c r="I21" s="140"/>
    </row>
    <row r="22" spans="1:10" s="149" customFormat="1" ht="14.25" customHeight="1">
      <c r="A22" s="143"/>
      <c r="B22" s="155"/>
      <c r="C22" s="156"/>
      <c r="D22" s="146" t="s">
        <v>617</v>
      </c>
      <c r="E22" s="146" t="s">
        <v>643</v>
      </c>
      <c r="F22" s="146" t="s">
        <v>644</v>
      </c>
      <c r="G22" s="148">
        <v>593000</v>
      </c>
      <c r="H22" s="140"/>
      <c r="I22" s="140"/>
    </row>
    <row r="23" spans="1:10" s="149" customFormat="1" ht="12.75" customHeight="1">
      <c r="A23" s="143"/>
      <c r="B23" s="157"/>
      <c r="C23" s="158"/>
      <c r="D23" s="146" t="s">
        <v>617</v>
      </c>
      <c r="E23" s="146" t="s">
        <v>645</v>
      </c>
      <c r="F23" s="146" t="s">
        <v>646</v>
      </c>
      <c r="G23" s="148">
        <v>9566300</v>
      </c>
      <c r="H23" s="151"/>
      <c r="I23" s="140"/>
      <c r="J23" s="159"/>
    </row>
    <row r="24" spans="1:10" s="149" customFormat="1" ht="15" customHeight="1">
      <c r="A24" s="143"/>
      <c r="B24" s="153">
        <v>2</v>
      </c>
      <c r="C24" s="153" t="s">
        <v>647</v>
      </c>
      <c r="D24" s="146" t="s">
        <v>617</v>
      </c>
      <c r="E24" s="146" t="s">
        <v>648</v>
      </c>
      <c r="F24" s="146" t="s">
        <v>641</v>
      </c>
      <c r="G24" s="148">
        <v>1200000</v>
      </c>
      <c r="H24" s="140"/>
      <c r="I24" s="140"/>
    </row>
    <row r="25" spans="1:10" s="149" customFormat="1" ht="15" customHeight="1">
      <c r="A25" s="143"/>
      <c r="B25" s="155"/>
      <c r="C25" s="155"/>
      <c r="D25" s="150">
        <v>44992</v>
      </c>
      <c r="E25" s="146" t="s">
        <v>649</v>
      </c>
      <c r="F25" s="146" t="s">
        <v>650</v>
      </c>
      <c r="G25" s="148">
        <v>2000000</v>
      </c>
      <c r="H25" s="140"/>
      <c r="I25" s="140"/>
    </row>
    <row r="26" spans="1:10" s="149" customFormat="1" ht="15" customHeight="1">
      <c r="A26" s="143"/>
      <c r="B26" s="155"/>
      <c r="C26" s="155"/>
      <c r="D26" s="146" t="s">
        <v>651</v>
      </c>
      <c r="E26" s="146" t="s">
        <v>652</v>
      </c>
      <c r="F26" s="146" t="s">
        <v>653</v>
      </c>
      <c r="G26" s="148">
        <v>1000000</v>
      </c>
      <c r="H26" s="140"/>
      <c r="I26" s="140"/>
    </row>
    <row r="27" spans="1:10" s="149" customFormat="1" ht="15" customHeight="1">
      <c r="A27" s="143"/>
      <c r="B27" s="155"/>
      <c r="C27" s="155"/>
      <c r="D27" s="146" t="s">
        <v>654</v>
      </c>
      <c r="E27" s="146" t="s">
        <v>655</v>
      </c>
      <c r="F27" s="146" t="s">
        <v>653</v>
      </c>
      <c r="G27" s="148">
        <v>14400000</v>
      </c>
      <c r="H27" s="140"/>
      <c r="I27" s="140"/>
    </row>
    <row r="28" spans="1:10" s="149" customFormat="1" ht="15" customHeight="1">
      <c r="A28" s="160">
        <v>44799</v>
      </c>
      <c r="B28" s="155"/>
      <c r="C28" s="155"/>
      <c r="D28" s="150">
        <v>44966</v>
      </c>
      <c r="E28" s="146" t="s">
        <v>656</v>
      </c>
      <c r="F28" s="146" t="s">
        <v>657</v>
      </c>
      <c r="G28" s="148">
        <v>60000</v>
      </c>
      <c r="H28" s="140"/>
      <c r="I28" s="140"/>
    </row>
    <row r="29" spans="1:10" s="149" customFormat="1" ht="15" customHeight="1">
      <c r="A29" s="143"/>
      <c r="B29" s="155"/>
      <c r="C29" s="155"/>
      <c r="D29" s="150">
        <v>45035</v>
      </c>
      <c r="E29" s="146" t="s">
        <v>658</v>
      </c>
      <c r="F29" s="146" t="s">
        <v>659</v>
      </c>
      <c r="G29" s="148">
        <v>1800000</v>
      </c>
      <c r="H29" s="140"/>
      <c r="I29" s="140"/>
    </row>
    <row r="30" spans="1:10" s="149" customFormat="1" ht="15" customHeight="1">
      <c r="A30" s="143"/>
      <c r="B30" s="155"/>
      <c r="C30" s="155"/>
      <c r="D30" s="150">
        <v>45073</v>
      </c>
      <c r="E30" s="146" t="s">
        <v>660</v>
      </c>
      <c r="F30" s="146" t="s">
        <v>659</v>
      </c>
      <c r="G30" s="148">
        <v>1000000</v>
      </c>
      <c r="H30" s="140"/>
      <c r="I30" s="140"/>
    </row>
    <row r="31" spans="1:10" s="149" customFormat="1" ht="15" customHeight="1">
      <c r="A31" s="161"/>
      <c r="B31" s="155"/>
      <c r="C31" s="155"/>
      <c r="D31" s="150">
        <v>45086</v>
      </c>
      <c r="E31" s="146" t="s">
        <v>661</v>
      </c>
      <c r="F31" s="146" t="s">
        <v>659</v>
      </c>
      <c r="G31" s="148">
        <v>800000</v>
      </c>
      <c r="H31" s="140"/>
      <c r="I31" s="140"/>
    </row>
    <row r="32" spans="1:10" s="149" customFormat="1" ht="15" customHeight="1">
      <c r="A32" s="161"/>
      <c r="B32" s="155"/>
      <c r="C32" s="155"/>
      <c r="D32" s="150">
        <v>45153</v>
      </c>
      <c r="E32" s="146" t="s">
        <v>662</v>
      </c>
      <c r="F32" s="146" t="s">
        <v>663</v>
      </c>
      <c r="G32" s="148">
        <v>800000</v>
      </c>
      <c r="H32" s="140"/>
      <c r="I32" s="140"/>
    </row>
    <row r="33" spans="1:10" s="149" customFormat="1" ht="15" customHeight="1">
      <c r="A33" s="161"/>
      <c r="B33" s="155"/>
      <c r="C33" s="155"/>
      <c r="D33" s="150">
        <v>45173</v>
      </c>
      <c r="E33" s="146" t="s">
        <v>664</v>
      </c>
      <c r="F33" s="146" t="s">
        <v>663</v>
      </c>
      <c r="G33" s="148">
        <v>800000</v>
      </c>
      <c r="H33" s="140"/>
      <c r="I33" s="140"/>
    </row>
    <row r="34" spans="1:10" s="149" customFormat="1" ht="15" customHeight="1">
      <c r="A34" s="161"/>
      <c r="B34" s="155"/>
      <c r="C34" s="155"/>
      <c r="D34" s="150">
        <v>45180</v>
      </c>
      <c r="E34" s="146" t="s">
        <v>665</v>
      </c>
      <c r="F34" s="146" t="s">
        <v>663</v>
      </c>
      <c r="G34" s="148">
        <v>800000</v>
      </c>
      <c r="H34" s="140"/>
      <c r="I34" s="140"/>
    </row>
    <row r="35" spans="1:10" s="149" customFormat="1" ht="15" customHeight="1">
      <c r="A35" s="161"/>
      <c r="B35" s="155"/>
      <c r="C35" s="155"/>
      <c r="D35" s="150">
        <v>45220</v>
      </c>
      <c r="E35" s="146" t="s">
        <v>666</v>
      </c>
      <c r="F35" s="146" t="s">
        <v>659</v>
      </c>
      <c r="G35" s="148">
        <v>1400000</v>
      </c>
      <c r="H35" s="140"/>
      <c r="I35" s="140"/>
    </row>
    <row r="36" spans="1:10" s="149" customFormat="1" ht="15" customHeight="1">
      <c r="A36" s="161"/>
      <c r="B36" s="155"/>
      <c r="C36" s="155"/>
      <c r="D36" s="150">
        <v>45226</v>
      </c>
      <c r="E36" s="146" t="s">
        <v>667</v>
      </c>
      <c r="F36" s="146" t="s">
        <v>659</v>
      </c>
      <c r="G36" s="148">
        <v>1840000</v>
      </c>
      <c r="H36" s="140"/>
      <c r="I36" s="140"/>
    </row>
    <row r="37" spans="1:10" s="149" customFormat="1" ht="15" customHeight="1">
      <c r="A37" s="143"/>
      <c r="B37" s="157"/>
      <c r="C37" s="157"/>
      <c r="D37" s="146" t="s">
        <v>617</v>
      </c>
      <c r="E37" s="146" t="s">
        <v>668</v>
      </c>
      <c r="F37" s="146" t="s">
        <v>669</v>
      </c>
      <c r="G37" s="148">
        <v>12000000</v>
      </c>
      <c r="H37" s="151"/>
      <c r="I37" s="140"/>
      <c r="J37" s="159"/>
    </row>
    <row r="38" spans="1:10" s="149" customFormat="1" ht="11.25">
      <c r="A38" s="143"/>
      <c r="B38" s="162"/>
      <c r="C38" s="143"/>
      <c r="D38" s="143"/>
      <c r="E38" s="143"/>
      <c r="F38" s="143"/>
      <c r="G38" s="143"/>
      <c r="H38" s="143"/>
      <c r="I38" s="143"/>
    </row>
    <row r="39" spans="1:10" s="149" customFormat="1" ht="11.25">
      <c r="A39" s="143"/>
      <c r="B39" s="162"/>
      <c r="C39" s="143"/>
      <c r="D39" s="143"/>
      <c r="E39" s="143"/>
      <c r="F39" s="143"/>
      <c r="G39" s="143"/>
      <c r="H39" s="143"/>
      <c r="I39" s="143"/>
    </row>
    <row r="40" spans="1:10" s="149" customFormat="1" ht="11.25">
      <c r="A40" s="143"/>
      <c r="B40" s="162"/>
      <c r="C40" s="143"/>
      <c r="D40" s="143"/>
      <c r="E40" s="143"/>
      <c r="F40" s="143"/>
      <c r="G40" s="143"/>
      <c r="H40" s="143"/>
      <c r="I40" s="143"/>
    </row>
    <row r="41" spans="1:10" s="149" customFormat="1">
      <c r="A41" s="143"/>
      <c r="B41" s="162"/>
      <c r="C41" s="163" t="s">
        <v>670</v>
      </c>
      <c r="D41" s="163"/>
      <c r="E41" s="163"/>
      <c r="F41" s="163"/>
      <c r="G41" s="163"/>
      <c r="H41" s="163"/>
      <c r="I41" s="143"/>
    </row>
    <row r="42" spans="1:10" s="149" customFormat="1" ht="36.75" customHeight="1">
      <c r="A42" s="143"/>
      <c r="B42" s="162"/>
      <c r="C42" s="164" t="s">
        <v>41</v>
      </c>
      <c r="D42" s="165" t="s">
        <v>671</v>
      </c>
      <c r="E42" s="165" t="s">
        <v>672</v>
      </c>
      <c r="F42" s="165" t="s">
        <v>673</v>
      </c>
      <c r="G42" s="166" t="s">
        <v>674</v>
      </c>
      <c r="H42" s="166"/>
      <c r="I42" s="143"/>
    </row>
    <row r="43" spans="1:10" s="149" customFormat="1" ht="35.25" customHeight="1">
      <c r="A43" s="143"/>
      <c r="B43" s="162"/>
      <c r="C43" s="167" t="s">
        <v>675</v>
      </c>
      <c r="D43" s="168" t="s">
        <v>676</v>
      </c>
      <c r="E43" s="168" t="s">
        <v>677</v>
      </c>
      <c r="F43" s="169"/>
      <c r="G43" s="170"/>
      <c r="H43" s="171"/>
      <c r="I43" s="143"/>
    </row>
    <row r="44" spans="1:10" s="149" customFormat="1" ht="27" customHeight="1">
      <c r="A44" s="143"/>
      <c r="B44" s="162"/>
      <c r="C44" s="167" t="s">
        <v>678</v>
      </c>
      <c r="D44" s="168" t="s">
        <v>676</v>
      </c>
      <c r="E44" s="168" t="s">
        <v>677</v>
      </c>
      <c r="F44" s="169"/>
      <c r="G44" s="170"/>
      <c r="H44" s="171"/>
      <c r="I44" s="143"/>
    </row>
    <row r="45" spans="1:10" s="149" customFormat="1" ht="11.25">
      <c r="A45" s="143"/>
      <c r="B45" s="162"/>
      <c r="C45" s="168"/>
      <c r="D45" s="168"/>
      <c r="E45" s="168"/>
      <c r="F45" s="168"/>
      <c r="G45" s="172"/>
      <c r="H45" s="172"/>
      <c r="I45" s="143"/>
    </row>
    <row r="46" spans="1:10" s="149" customFormat="1" ht="11.25">
      <c r="A46" s="143"/>
      <c r="B46" s="162"/>
      <c r="C46" s="143"/>
      <c r="D46" s="143"/>
      <c r="E46" s="143"/>
      <c r="F46" s="143"/>
      <c r="G46" s="143"/>
      <c r="H46" s="143"/>
      <c r="I46" s="143"/>
    </row>
    <row r="47" spans="1:10" s="149" customFormat="1" ht="11.25">
      <c r="A47" s="143"/>
      <c r="B47" s="162"/>
      <c r="C47" s="173" t="s">
        <v>679</v>
      </c>
      <c r="D47" s="174">
        <v>120677700</v>
      </c>
      <c r="E47" s="143"/>
      <c r="F47" s="143"/>
      <c r="G47" s="143"/>
      <c r="H47" s="143"/>
      <c r="I47" s="143"/>
    </row>
    <row r="48" spans="1:10" s="149" customFormat="1" ht="11.25">
      <c r="A48" s="143"/>
      <c r="B48" s="162"/>
      <c r="C48" s="173" t="s">
        <v>680</v>
      </c>
      <c r="D48" s="174">
        <v>63258217</v>
      </c>
      <c r="E48" s="143"/>
      <c r="F48" s="143"/>
      <c r="G48" s="143"/>
      <c r="H48" s="143"/>
      <c r="I48" s="143"/>
    </row>
  </sheetData>
  <mergeCells count="15">
    <mergeCell ref="G43:H43"/>
    <mergeCell ref="G44:H44"/>
    <mergeCell ref="G45:H45"/>
    <mergeCell ref="B20:B23"/>
    <mergeCell ref="C20:C23"/>
    <mergeCell ref="B24:B37"/>
    <mergeCell ref="C24:C37"/>
    <mergeCell ref="C41:H41"/>
    <mergeCell ref="G42:H42"/>
    <mergeCell ref="B4:G4"/>
    <mergeCell ref="B5:B7"/>
    <mergeCell ref="C5:C7"/>
    <mergeCell ref="B8:B18"/>
    <mergeCell ref="C8:C18"/>
    <mergeCell ref="B19:G19"/>
  </mergeCells>
  <pageMargins left="0.25" right="0.25" top="0.75" bottom="0.75" header="0.3" footer="0.3"/>
  <pageSetup paperSize="9" scale="5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4EB00-17BA-4654-BC9A-F3AAC4BCA8E3}">
  <sheetPr>
    <pageSetUpPr fitToPage="1"/>
  </sheetPr>
  <dimension ref="A1:J44"/>
  <sheetViews>
    <sheetView zoomScale="80" zoomScaleNormal="80" workbookViewId="0">
      <selection activeCell="D20" sqref="D20"/>
    </sheetView>
  </sheetViews>
  <sheetFormatPr baseColWidth="10" defaultColWidth="11.42578125" defaultRowHeight="15"/>
  <cols>
    <col min="1" max="1" width="11.42578125" style="5" customWidth="1"/>
    <col min="2" max="2" width="48" style="5" customWidth="1"/>
    <col min="3" max="4" width="20.42578125" style="5" customWidth="1"/>
    <col min="5" max="5" width="36.140625" style="5" customWidth="1"/>
    <col min="6" max="6" width="84.28515625" style="5" customWidth="1"/>
    <col min="7" max="7" width="37.7109375" style="5" customWidth="1"/>
    <col min="8" max="8" width="32.7109375" style="5" customWidth="1"/>
    <col min="9" max="9" width="18.140625" style="5" customWidth="1"/>
    <col min="10" max="10" width="24.140625" style="5" customWidth="1"/>
    <col min="11" max="16384" width="11.42578125" style="5"/>
  </cols>
  <sheetData>
    <row r="1" spans="1:10" ht="18.75">
      <c r="A1" s="1" t="s">
        <v>0</v>
      </c>
      <c r="B1" s="3"/>
      <c r="C1" s="3"/>
      <c r="D1" s="3"/>
      <c r="E1" s="3"/>
      <c r="F1" s="3"/>
      <c r="G1" s="115"/>
      <c r="H1" s="3"/>
      <c r="I1" s="3"/>
    </row>
    <row r="2" spans="1:10">
      <c r="B2" s="7"/>
      <c r="C2" s="7"/>
      <c r="D2" s="7"/>
      <c r="E2" s="7"/>
      <c r="F2" s="7"/>
      <c r="G2" s="7"/>
    </row>
    <row r="3" spans="1:10" s="15" customFormat="1">
      <c r="A3" s="10" t="s">
        <v>1</v>
      </c>
      <c r="B3" s="12"/>
      <c r="C3" s="12"/>
      <c r="D3" s="12"/>
      <c r="E3" s="12"/>
      <c r="F3" s="12"/>
      <c r="G3" s="12"/>
    </row>
    <row r="4" spans="1:10" s="12" customFormat="1">
      <c r="B4" s="54" t="s">
        <v>2</v>
      </c>
      <c r="C4" s="54" t="s">
        <v>3</v>
      </c>
      <c r="D4" s="54" t="s">
        <v>4</v>
      </c>
      <c r="E4" s="19" t="s">
        <v>5</v>
      </c>
      <c r="F4" s="19" t="s">
        <v>520</v>
      </c>
      <c r="G4" s="19" t="s">
        <v>7</v>
      </c>
      <c r="H4" s="19"/>
      <c r="I4" s="19"/>
      <c r="J4" s="56"/>
    </row>
    <row r="5" spans="1:10" s="21" customFormat="1" ht="44.25" customHeight="1">
      <c r="B5" s="54"/>
      <c r="C5" s="54"/>
      <c r="D5" s="54"/>
      <c r="E5" s="19"/>
      <c r="F5" s="19"/>
      <c r="G5" s="57" t="s">
        <v>8</v>
      </c>
      <c r="H5" s="57" t="s">
        <v>9</v>
      </c>
      <c r="I5" s="57" t="s">
        <v>10</v>
      </c>
      <c r="J5" s="57" t="s">
        <v>11</v>
      </c>
    </row>
    <row r="6" spans="1:10" s="9" customFormat="1" ht="20.25" customHeight="1" thickBot="1">
      <c r="B6" s="116" t="s">
        <v>12</v>
      </c>
      <c r="C6" s="23"/>
      <c r="D6" s="23"/>
      <c r="E6" s="23"/>
      <c r="F6" s="23"/>
      <c r="G6" s="23"/>
      <c r="H6" s="23"/>
      <c r="I6" s="24"/>
      <c r="J6" s="24"/>
    </row>
    <row r="7" spans="1:10" ht="15" customHeight="1" thickBot="1">
      <c r="B7" s="117" t="s">
        <v>572</v>
      </c>
      <c r="C7" s="118">
        <v>2019</v>
      </c>
      <c r="D7" s="25"/>
      <c r="E7" s="119" t="s">
        <v>573</v>
      </c>
      <c r="F7" s="120">
        <v>10920000</v>
      </c>
      <c r="G7" s="121" t="s">
        <v>574</v>
      </c>
      <c r="H7" s="122"/>
      <c r="I7" s="123" t="s">
        <v>575</v>
      </c>
      <c r="J7" s="24"/>
    </row>
    <row r="8" spans="1:10" ht="45.75" thickBot="1">
      <c r="B8" s="117" t="s">
        <v>572</v>
      </c>
      <c r="C8" s="118">
        <v>2022</v>
      </c>
      <c r="D8" s="25"/>
      <c r="E8" s="119" t="s">
        <v>576</v>
      </c>
      <c r="F8" s="124">
        <v>115055754</v>
      </c>
      <c r="G8" s="125" t="s">
        <v>577</v>
      </c>
      <c r="H8" s="122"/>
      <c r="I8" s="123" t="s">
        <v>575</v>
      </c>
      <c r="J8" s="24"/>
    </row>
    <row r="9" spans="1:10" ht="15" customHeight="1" thickBot="1">
      <c r="B9" s="117" t="s">
        <v>572</v>
      </c>
      <c r="C9" s="118">
        <v>2019</v>
      </c>
      <c r="D9" s="25"/>
      <c r="E9" s="119" t="s">
        <v>578</v>
      </c>
      <c r="F9" s="124">
        <v>50553000</v>
      </c>
      <c r="G9" s="121" t="s">
        <v>579</v>
      </c>
      <c r="H9" s="122"/>
      <c r="I9" s="123" t="s">
        <v>575</v>
      </c>
      <c r="J9" s="24"/>
    </row>
    <row r="10" spans="1:10" ht="30.75" thickBot="1">
      <c r="B10" s="117" t="s">
        <v>572</v>
      </c>
      <c r="C10" s="118">
        <v>2019</v>
      </c>
      <c r="D10" s="25"/>
      <c r="E10" s="126" t="s">
        <v>580</v>
      </c>
      <c r="F10" s="124">
        <v>165605800</v>
      </c>
      <c r="G10" s="121" t="s">
        <v>581</v>
      </c>
      <c r="H10" s="122"/>
      <c r="I10" s="123" t="s">
        <v>575</v>
      </c>
      <c r="J10" s="24"/>
    </row>
    <row r="11" spans="1:10" ht="15" customHeight="1">
      <c r="B11" s="127" t="s">
        <v>582</v>
      </c>
      <c r="C11" s="25"/>
      <c r="D11" s="25"/>
      <c r="E11" s="25"/>
      <c r="F11" s="25"/>
      <c r="G11" s="25"/>
      <c r="H11" s="25"/>
      <c r="I11" s="24"/>
      <c r="J11" s="24"/>
    </row>
    <row r="12" spans="1:10">
      <c r="B12" s="25"/>
      <c r="C12" s="25"/>
      <c r="D12" s="25"/>
      <c r="E12" s="25"/>
      <c r="F12" s="25"/>
      <c r="G12" s="25"/>
      <c r="H12" s="25"/>
      <c r="I12" s="24"/>
      <c r="J12" s="24"/>
    </row>
    <row r="13" spans="1:10" ht="15" customHeight="1">
      <c r="B13" s="23" t="s">
        <v>14</v>
      </c>
      <c r="C13" s="23"/>
      <c r="D13" s="23"/>
      <c r="E13" s="23"/>
      <c r="F13" s="23"/>
      <c r="G13" s="23"/>
      <c r="H13" s="23"/>
      <c r="I13" s="123" t="s">
        <v>575</v>
      </c>
      <c r="J13" s="24"/>
    </row>
    <row r="14" spans="1:10" ht="15" customHeight="1" thickBot="1">
      <c r="B14" s="128" t="s">
        <v>583</v>
      </c>
      <c r="C14" s="25">
        <v>2022</v>
      </c>
      <c r="D14" s="25"/>
      <c r="E14" s="119" t="s">
        <v>584</v>
      </c>
      <c r="F14" s="129">
        <v>12000000</v>
      </c>
      <c r="G14" s="121" t="s">
        <v>574</v>
      </c>
      <c r="H14" s="122"/>
      <c r="I14" s="123" t="s">
        <v>575</v>
      </c>
      <c r="J14" s="24"/>
    </row>
    <row r="15" spans="1:10" ht="15" customHeight="1" thickBot="1">
      <c r="B15" s="128" t="s">
        <v>583</v>
      </c>
      <c r="C15" s="25">
        <v>2022</v>
      </c>
      <c r="D15" s="25"/>
      <c r="E15" s="119" t="s">
        <v>585</v>
      </c>
      <c r="F15" s="129">
        <v>5000000</v>
      </c>
      <c r="G15" s="121" t="s">
        <v>586</v>
      </c>
      <c r="H15" s="122"/>
      <c r="I15" s="123" t="s">
        <v>575</v>
      </c>
      <c r="J15" s="24"/>
    </row>
    <row r="16" spans="1:10" ht="15" customHeight="1" thickBot="1">
      <c r="B16" s="128" t="s">
        <v>583</v>
      </c>
      <c r="C16" s="25">
        <v>2022</v>
      </c>
      <c r="D16" s="25"/>
      <c r="E16" s="119" t="s">
        <v>587</v>
      </c>
      <c r="F16" s="129">
        <v>1300000</v>
      </c>
      <c r="G16" s="121" t="s">
        <v>588</v>
      </c>
      <c r="H16" s="122"/>
      <c r="I16" s="123" t="s">
        <v>575</v>
      </c>
      <c r="J16" s="24"/>
    </row>
    <row r="17" spans="1:10" ht="15" customHeight="1" thickBot="1">
      <c r="B17" s="128" t="s">
        <v>583</v>
      </c>
      <c r="C17" s="25">
        <v>2022</v>
      </c>
      <c r="D17" s="25"/>
      <c r="E17" s="119" t="s">
        <v>589</v>
      </c>
      <c r="F17" s="129">
        <v>5500000</v>
      </c>
      <c r="G17" s="121" t="s">
        <v>588</v>
      </c>
      <c r="H17" s="122"/>
      <c r="I17" s="123" t="s">
        <v>575</v>
      </c>
      <c r="J17" s="24"/>
    </row>
    <row r="18" spans="1:10" ht="15" customHeight="1" thickBot="1">
      <c r="B18" s="128" t="s">
        <v>583</v>
      </c>
      <c r="C18" s="25">
        <v>2022</v>
      </c>
      <c r="D18" s="25"/>
      <c r="E18" s="119" t="s">
        <v>590</v>
      </c>
      <c r="F18" s="129">
        <v>3132000</v>
      </c>
      <c r="G18" s="121" t="s">
        <v>588</v>
      </c>
      <c r="H18" s="122"/>
      <c r="I18" s="123" t="s">
        <v>575</v>
      </c>
      <c r="J18" s="24"/>
    </row>
    <row r="19" spans="1:10" ht="15" customHeight="1" thickBot="1">
      <c r="B19" s="128" t="s">
        <v>583</v>
      </c>
      <c r="C19" s="25">
        <v>2022</v>
      </c>
      <c r="D19" s="25"/>
      <c r="E19" s="119" t="s">
        <v>591</v>
      </c>
      <c r="F19" s="129">
        <v>13760000</v>
      </c>
      <c r="G19" s="121" t="s">
        <v>592</v>
      </c>
      <c r="H19" s="122"/>
      <c r="I19" s="123" t="s">
        <v>593</v>
      </c>
      <c r="J19" s="24"/>
    </row>
    <row r="20" spans="1:10" ht="60.75" thickBot="1">
      <c r="B20" s="128" t="s">
        <v>583</v>
      </c>
      <c r="C20" s="25">
        <v>2022</v>
      </c>
      <c r="D20" s="25"/>
      <c r="E20" s="126" t="s">
        <v>594</v>
      </c>
      <c r="F20" s="129">
        <v>42100000</v>
      </c>
      <c r="G20" s="125" t="s">
        <v>577</v>
      </c>
      <c r="H20" s="122"/>
      <c r="I20" s="123" t="s">
        <v>575</v>
      </c>
      <c r="J20" s="24"/>
    </row>
    <row r="21" spans="1:10" ht="15" customHeight="1" thickBot="1">
      <c r="B21" s="128" t="s">
        <v>583</v>
      </c>
      <c r="C21" s="25">
        <v>2022</v>
      </c>
      <c r="D21" s="25"/>
      <c r="E21" s="119" t="s">
        <v>595</v>
      </c>
      <c r="F21" s="129">
        <v>31000000</v>
      </c>
      <c r="G21" s="121" t="s">
        <v>588</v>
      </c>
      <c r="H21" s="122"/>
      <c r="I21" s="123" t="s">
        <v>575</v>
      </c>
      <c r="J21" s="24"/>
    </row>
    <row r="22" spans="1:10" ht="15" customHeight="1" thickBot="1">
      <c r="B22" s="128" t="s">
        <v>583</v>
      </c>
      <c r="C22" s="25">
        <v>2022</v>
      </c>
      <c r="D22" s="25"/>
      <c r="E22" s="119" t="s">
        <v>596</v>
      </c>
      <c r="F22" s="129">
        <v>2000000</v>
      </c>
      <c r="G22" s="121" t="s">
        <v>597</v>
      </c>
      <c r="H22" s="122"/>
      <c r="I22" s="123" t="s">
        <v>575</v>
      </c>
      <c r="J22" s="24"/>
    </row>
    <row r="23" spans="1:10" ht="45.75" thickBot="1">
      <c r="B23" s="128" t="s">
        <v>583</v>
      </c>
      <c r="C23" s="25">
        <v>2022</v>
      </c>
      <c r="D23" s="25"/>
      <c r="E23" s="126" t="s">
        <v>598</v>
      </c>
      <c r="F23" s="129">
        <v>4500000</v>
      </c>
      <c r="G23" s="125" t="s">
        <v>599</v>
      </c>
      <c r="H23" s="122"/>
      <c r="I23" s="123" t="s">
        <v>593</v>
      </c>
      <c r="J23" s="24"/>
    </row>
    <row r="24" spans="1:10" ht="14.45" customHeight="1"/>
    <row r="25" spans="1:10" ht="14.45" customHeight="1">
      <c r="A25" s="10" t="s">
        <v>31</v>
      </c>
    </row>
    <row r="26" spans="1:10" s="40" customFormat="1" ht="29.1" customHeight="1">
      <c r="B26" s="71" t="s">
        <v>32</v>
      </c>
      <c r="C26" s="71" t="s">
        <v>33</v>
      </c>
      <c r="D26" s="57" t="s">
        <v>34</v>
      </c>
      <c r="E26" s="57" t="s">
        <v>35</v>
      </c>
      <c r="F26" s="71" t="s">
        <v>36</v>
      </c>
      <c r="G26" s="71" t="s">
        <v>37</v>
      </c>
      <c r="H26" s="71" t="s">
        <v>38</v>
      </c>
      <c r="I26" s="71" t="s">
        <v>39</v>
      </c>
    </row>
    <row r="27" spans="1:10">
      <c r="B27" s="25"/>
      <c r="C27" s="25"/>
      <c r="D27" s="130"/>
      <c r="E27" s="25"/>
      <c r="F27" s="131">
        <f>D27</f>
        <v>0</v>
      </c>
      <c r="G27" s="25"/>
      <c r="H27" s="25"/>
      <c r="I27" s="25"/>
    </row>
    <row r="28" spans="1:10">
      <c r="B28" s="25"/>
      <c r="C28" s="25"/>
      <c r="D28" s="25"/>
      <c r="E28" s="25"/>
      <c r="F28" s="25"/>
      <c r="G28" s="25"/>
      <c r="H28" s="25"/>
      <c r="I28" s="25"/>
    </row>
    <row r="29" spans="1:10">
      <c r="B29" s="25"/>
      <c r="C29" s="25"/>
      <c r="D29" s="25"/>
      <c r="E29" s="25"/>
      <c r="F29" s="25"/>
      <c r="G29" s="25"/>
      <c r="H29" s="25"/>
      <c r="I29" s="25"/>
    </row>
    <row r="31" spans="1:10">
      <c r="A31" s="10" t="s">
        <v>40</v>
      </c>
      <c r="C31" s="10"/>
      <c r="D31" s="10"/>
      <c r="E31" s="10"/>
      <c r="F31" s="10"/>
      <c r="G31" s="132"/>
      <c r="H31" s="10"/>
      <c r="I31" s="10"/>
    </row>
    <row r="32" spans="1:10" ht="50.25" customHeight="1">
      <c r="B32" s="71" t="s">
        <v>41</v>
      </c>
      <c r="C32" s="78" t="s">
        <v>42</v>
      </c>
      <c r="D32" s="57" t="s">
        <v>43</v>
      </c>
      <c r="E32" s="57" t="s">
        <v>44</v>
      </c>
      <c r="F32" s="57" t="s">
        <v>45</v>
      </c>
      <c r="G32" s="110" t="s">
        <v>46</v>
      </c>
      <c r="H32" s="9"/>
      <c r="I32" s="9"/>
    </row>
    <row r="33" spans="2:9" ht="135">
      <c r="B33" s="25" t="s">
        <v>600</v>
      </c>
      <c r="C33" s="24" t="s">
        <v>241</v>
      </c>
      <c r="D33" s="25" t="s">
        <v>601</v>
      </c>
      <c r="E33" s="25" t="s">
        <v>602</v>
      </c>
      <c r="F33" s="24" t="s">
        <v>603</v>
      </c>
      <c r="G33" s="133"/>
      <c r="H33" s="46"/>
      <c r="I33" s="46"/>
    </row>
    <row r="34" spans="2:9">
      <c r="B34" s="25"/>
      <c r="C34" s="25" t="s">
        <v>604</v>
      </c>
      <c r="D34" s="25"/>
      <c r="E34" s="25" t="s">
        <v>605</v>
      </c>
      <c r="F34" s="24"/>
      <c r="G34" s="133"/>
      <c r="H34" s="46"/>
      <c r="I34" s="46"/>
    </row>
    <row r="35" spans="2:9" ht="30">
      <c r="B35" s="134"/>
      <c r="C35" s="24" t="s">
        <v>606</v>
      </c>
      <c r="D35" s="25"/>
      <c r="E35" s="25" t="s">
        <v>607</v>
      </c>
      <c r="F35" s="134"/>
      <c r="G35" s="135"/>
      <c r="H35" s="46"/>
      <c r="I35" s="46"/>
    </row>
    <row r="36" spans="2:9" ht="75">
      <c r="B36" s="25"/>
      <c r="C36" s="24" t="s">
        <v>608</v>
      </c>
      <c r="D36" s="25"/>
      <c r="E36" s="25" t="s">
        <v>609</v>
      </c>
      <c r="F36" s="25"/>
      <c r="G36" s="133"/>
    </row>
    <row r="38" spans="2:9" ht="33" customHeight="1">
      <c r="B38" s="47" t="s">
        <v>47</v>
      </c>
      <c r="C38" s="47"/>
      <c r="D38" s="112"/>
    </row>
    <row r="39" spans="2:9">
      <c r="B39" s="103" t="s">
        <v>48</v>
      </c>
      <c r="C39" s="103" t="s">
        <v>49</v>
      </c>
      <c r="D39" s="103" t="s">
        <v>50</v>
      </c>
    </row>
    <row r="40" spans="2:9">
      <c r="B40" s="25" t="s">
        <v>51</v>
      </c>
      <c r="C40" s="25"/>
      <c r="D40" s="25"/>
    </row>
    <row r="41" spans="2:9" ht="30">
      <c r="B41" s="24" t="s">
        <v>52</v>
      </c>
      <c r="C41" s="25"/>
      <c r="D41" s="25"/>
    </row>
    <row r="42" spans="2:9" ht="30">
      <c r="B42" s="24" t="s">
        <v>53</v>
      </c>
      <c r="C42" s="25"/>
      <c r="D42" s="25"/>
    </row>
    <row r="43" spans="2:9">
      <c r="B43" s="25" t="s">
        <v>54</v>
      </c>
      <c r="C43" s="25"/>
      <c r="D43" s="25"/>
    </row>
    <row r="44" spans="2:9" ht="22.5" customHeight="1">
      <c r="B44" s="24" t="s">
        <v>55</v>
      </c>
      <c r="C44" s="25"/>
      <c r="D44" s="25"/>
    </row>
  </sheetData>
  <mergeCells count="12">
    <mergeCell ref="B6:H6"/>
    <mergeCell ref="B13:H13"/>
    <mergeCell ref="H33:I33"/>
    <mergeCell ref="H34:I34"/>
    <mergeCell ref="H35:I35"/>
    <mergeCell ref="B38:C38"/>
    <mergeCell ref="B4:B5"/>
    <mergeCell ref="C4:C5"/>
    <mergeCell ref="D4:D5"/>
    <mergeCell ref="E4:E5"/>
    <mergeCell ref="F4:F5"/>
    <mergeCell ref="G4:I4"/>
  </mergeCells>
  <pageMargins left="0.25" right="0.25" top="0.75" bottom="0.75" header="0.3" footer="0.3"/>
  <pageSetup paperSize="9" scale="51"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54EFB-A0FA-428C-AFD2-9E0CBC9C3D36}">
  <sheetPr>
    <pageSetUpPr fitToPage="1"/>
  </sheetPr>
  <dimension ref="A1:J34"/>
  <sheetViews>
    <sheetView showGridLines="0" zoomScale="113" zoomScaleNormal="113" workbookViewId="0">
      <selection activeCell="D31" sqref="D31"/>
    </sheetView>
  </sheetViews>
  <sheetFormatPr baseColWidth="10" defaultColWidth="11.42578125" defaultRowHeight="15"/>
  <cols>
    <col min="1" max="1" width="11.42578125" style="5" customWidth="1"/>
    <col min="2" max="2" width="48" style="5" customWidth="1"/>
    <col min="3" max="3" width="34.140625" style="5" customWidth="1"/>
    <col min="4" max="4" width="20.42578125" style="5" customWidth="1"/>
    <col min="5" max="5" width="47.85546875" style="5" customWidth="1"/>
    <col min="6" max="6" width="32.7109375" style="5" customWidth="1"/>
    <col min="7" max="7" width="33.42578125" style="5" customWidth="1"/>
    <col min="8" max="8" width="32.7109375" style="5" customWidth="1"/>
    <col min="9" max="9" width="18.140625" style="5" customWidth="1"/>
    <col min="10" max="10" width="24.140625" style="5" customWidth="1"/>
    <col min="11" max="16384" width="11.42578125" style="5"/>
  </cols>
  <sheetData>
    <row r="1" spans="1:10" ht="18.75">
      <c r="A1" s="1" t="s">
        <v>0</v>
      </c>
      <c r="B1" s="3"/>
      <c r="C1" s="3"/>
      <c r="D1" s="3"/>
      <c r="E1" s="3"/>
      <c r="F1" s="3"/>
      <c r="G1" s="3"/>
      <c r="H1" s="3"/>
      <c r="I1" s="3"/>
    </row>
    <row r="2" spans="1:10">
      <c r="B2" s="7"/>
      <c r="C2" s="7"/>
      <c r="D2" s="7"/>
      <c r="E2" s="7"/>
      <c r="F2" s="7"/>
      <c r="G2" s="7"/>
    </row>
    <row r="3" spans="1:10" s="15" customFormat="1">
      <c r="A3" s="10" t="s">
        <v>1</v>
      </c>
      <c r="B3" s="12"/>
      <c r="C3" s="12"/>
      <c r="D3" s="12"/>
      <c r="E3" s="12"/>
      <c r="F3" s="12"/>
      <c r="G3" s="12"/>
    </row>
    <row r="4" spans="1:10" s="12" customFormat="1">
      <c r="B4" s="54" t="s">
        <v>2</v>
      </c>
      <c r="C4" s="54" t="s">
        <v>3</v>
      </c>
      <c r="D4" s="54" t="s">
        <v>4</v>
      </c>
      <c r="E4" s="19" t="s">
        <v>5</v>
      </c>
      <c r="F4" s="19" t="s">
        <v>520</v>
      </c>
      <c r="G4" s="19" t="s">
        <v>7</v>
      </c>
      <c r="H4" s="19"/>
      <c r="I4" s="19"/>
      <c r="J4" s="56"/>
    </row>
    <row r="5" spans="1:10" s="21" customFormat="1" ht="44.25" customHeight="1">
      <c r="B5" s="54"/>
      <c r="C5" s="54"/>
      <c r="D5" s="54"/>
      <c r="E5" s="19"/>
      <c r="F5" s="19"/>
      <c r="G5" s="57" t="s">
        <v>8</v>
      </c>
      <c r="H5" s="57" t="s">
        <v>9</v>
      </c>
      <c r="I5" s="57" t="s">
        <v>10</v>
      </c>
      <c r="J5" s="57" t="s">
        <v>11</v>
      </c>
    </row>
    <row r="6" spans="1:10" s="9" customFormat="1" ht="20.25" customHeight="1">
      <c r="B6" s="23" t="s">
        <v>12</v>
      </c>
      <c r="C6" s="23"/>
      <c r="D6" s="23"/>
      <c r="E6" s="23"/>
      <c r="F6" s="23"/>
      <c r="G6" s="23"/>
      <c r="H6" s="23"/>
      <c r="I6" s="24"/>
      <c r="J6" s="24"/>
    </row>
    <row r="7" spans="1:10">
      <c r="B7" s="25" t="s">
        <v>555</v>
      </c>
      <c r="C7" s="113">
        <v>42178</v>
      </c>
      <c r="D7" s="113">
        <v>45795</v>
      </c>
      <c r="E7" s="25" t="s">
        <v>556</v>
      </c>
      <c r="F7" s="114">
        <v>0</v>
      </c>
      <c r="G7" s="25"/>
      <c r="H7" s="25"/>
      <c r="I7" s="24"/>
      <c r="J7" s="24"/>
    </row>
    <row r="8" spans="1:10" ht="75">
      <c r="B8" s="25" t="s">
        <v>557</v>
      </c>
      <c r="C8" s="113">
        <v>43801</v>
      </c>
      <c r="D8" s="25"/>
      <c r="E8" s="25" t="s">
        <v>558</v>
      </c>
      <c r="F8" s="114">
        <v>38337.300000000003</v>
      </c>
      <c r="G8" s="25" t="s">
        <v>559</v>
      </c>
      <c r="H8" s="25"/>
      <c r="I8" s="24"/>
      <c r="J8" s="24" t="s">
        <v>560</v>
      </c>
    </row>
    <row r="9" spans="1:10" ht="45">
      <c r="B9" s="25" t="s">
        <v>555</v>
      </c>
      <c r="C9" s="113">
        <v>42178</v>
      </c>
      <c r="D9" s="113">
        <v>45795</v>
      </c>
      <c r="E9" s="25" t="s">
        <v>561</v>
      </c>
      <c r="F9" s="114">
        <f>265.89+548.74</f>
        <v>814.63</v>
      </c>
      <c r="G9" s="25" t="s">
        <v>559</v>
      </c>
      <c r="H9" s="25"/>
      <c r="I9" s="24"/>
      <c r="J9" s="24" t="s">
        <v>562</v>
      </c>
    </row>
    <row r="10" spans="1:10" ht="15" customHeight="1">
      <c r="B10" s="23" t="s">
        <v>14</v>
      </c>
      <c r="C10" s="23"/>
      <c r="D10" s="23"/>
      <c r="E10" s="23"/>
      <c r="F10" s="23"/>
      <c r="G10" s="23"/>
      <c r="H10" s="23"/>
      <c r="I10" s="24"/>
      <c r="J10" s="24"/>
    </row>
    <row r="11" spans="1:10">
      <c r="B11" s="25" t="s">
        <v>557</v>
      </c>
      <c r="C11" s="113">
        <v>45085</v>
      </c>
      <c r="D11" s="113">
        <v>45627</v>
      </c>
      <c r="E11" s="25" t="s">
        <v>563</v>
      </c>
      <c r="F11" s="114">
        <f>171.49+573.52</f>
        <v>745.01</v>
      </c>
      <c r="G11" s="25" t="s">
        <v>564</v>
      </c>
      <c r="H11" s="25" t="s">
        <v>565</v>
      </c>
      <c r="I11" s="24" t="s">
        <v>64</v>
      </c>
      <c r="J11" s="24" t="s">
        <v>566</v>
      </c>
    </row>
    <row r="12" spans="1:10" ht="15" customHeight="1">
      <c r="B12" s="25"/>
      <c r="C12" s="25"/>
      <c r="D12" s="25"/>
      <c r="E12" s="25"/>
      <c r="F12" s="114"/>
      <c r="G12" s="25"/>
      <c r="H12" s="25"/>
      <c r="I12" s="24"/>
      <c r="J12" s="24"/>
    </row>
    <row r="13" spans="1:10" ht="15" customHeight="1">
      <c r="B13" s="25"/>
      <c r="C13" s="25"/>
      <c r="D13" s="25"/>
      <c r="E13" s="25"/>
      <c r="F13" s="114"/>
      <c r="G13" s="25"/>
      <c r="H13" s="25"/>
      <c r="I13" s="24"/>
      <c r="J13" s="24"/>
    </row>
    <row r="15" spans="1:10">
      <c r="A15" s="10" t="s">
        <v>31</v>
      </c>
    </row>
    <row r="16" spans="1:10" s="40" customFormat="1" ht="30">
      <c r="B16" s="71" t="s">
        <v>32</v>
      </c>
      <c r="C16" s="71" t="s">
        <v>33</v>
      </c>
      <c r="D16" s="57" t="s">
        <v>34</v>
      </c>
      <c r="E16" s="57" t="s">
        <v>35</v>
      </c>
      <c r="F16" s="71" t="s">
        <v>36</v>
      </c>
      <c r="G16" s="71" t="s">
        <v>37</v>
      </c>
      <c r="H16" s="71" t="s">
        <v>38</v>
      </c>
      <c r="I16" s="71" t="s">
        <v>39</v>
      </c>
    </row>
    <row r="17" spans="1:9">
      <c r="B17" s="25"/>
      <c r="C17" s="25"/>
      <c r="D17" s="25"/>
      <c r="E17" s="25"/>
      <c r="F17" s="25"/>
      <c r="G17" s="25"/>
      <c r="H17" s="25"/>
      <c r="I17" s="25"/>
    </row>
    <row r="18" spans="1:9">
      <c r="B18" s="25"/>
      <c r="C18" s="25"/>
      <c r="D18" s="25"/>
      <c r="E18" s="25"/>
      <c r="F18" s="25"/>
      <c r="G18" s="25"/>
      <c r="H18" s="25"/>
      <c r="I18" s="25"/>
    </row>
    <row r="19" spans="1:9">
      <c r="B19" s="25"/>
      <c r="C19" s="25"/>
      <c r="D19" s="25"/>
      <c r="E19" s="25"/>
      <c r="F19" s="25"/>
      <c r="G19" s="25"/>
      <c r="H19" s="25"/>
      <c r="I19" s="25"/>
    </row>
    <row r="21" spans="1:9">
      <c r="A21" s="10" t="s">
        <v>40</v>
      </c>
      <c r="C21" s="10"/>
      <c r="D21" s="10"/>
      <c r="E21" s="10"/>
      <c r="F21" s="10"/>
      <c r="G21" s="10"/>
      <c r="H21" s="10"/>
      <c r="I21" s="10"/>
    </row>
    <row r="22" spans="1:9" ht="50.25" customHeight="1">
      <c r="B22" s="71" t="s">
        <v>41</v>
      </c>
      <c r="C22" s="78" t="s">
        <v>42</v>
      </c>
      <c r="D22" s="57" t="s">
        <v>43</v>
      </c>
      <c r="E22" s="57" t="s">
        <v>44</v>
      </c>
      <c r="F22" s="57" t="s">
        <v>45</v>
      </c>
      <c r="G22" s="110" t="s">
        <v>46</v>
      </c>
      <c r="H22" s="9"/>
      <c r="I22" s="9"/>
    </row>
    <row r="23" spans="1:9">
      <c r="B23" s="25" t="s">
        <v>567</v>
      </c>
      <c r="C23" s="25" t="s">
        <v>568</v>
      </c>
      <c r="D23" s="105">
        <v>45778</v>
      </c>
      <c r="E23" s="25" t="s">
        <v>569</v>
      </c>
      <c r="F23" s="25" t="s">
        <v>569</v>
      </c>
      <c r="G23" s="111" t="s">
        <v>569</v>
      </c>
      <c r="H23" s="46"/>
      <c r="I23" s="46"/>
    </row>
    <row r="24" spans="1:9">
      <c r="B24" s="25"/>
      <c r="C24" s="25"/>
      <c r="D24" s="25"/>
      <c r="E24" s="25"/>
      <c r="F24" s="25"/>
      <c r="G24" s="111"/>
      <c r="H24" s="46"/>
      <c r="I24" s="46"/>
    </row>
    <row r="25" spans="1:9">
      <c r="B25" s="25"/>
      <c r="C25" s="25"/>
      <c r="D25" s="25"/>
      <c r="E25" s="25"/>
      <c r="F25" s="25"/>
      <c r="G25" s="111"/>
      <c r="H25" s="46"/>
      <c r="I25" s="46"/>
    </row>
    <row r="26" spans="1:9">
      <c r="G26" s="10"/>
    </row>
    <row r="28" spans="1:9" ht="33" customHeight="1">
      <c r="B28" s="47" t="s">
        <v>47</v>
      </c>
      <c r="C28" s="47"/>
      <c r="D28" s="112"/>
    </row>
    <row r="29" spans="1:9">
      <c r="B29" s="103" t="s">
        <v>48</v>
      </c>
      <c r="C29" s="103" t="s">
        <v>49</v>
      </c>
      <c r="D29" s="103" t="s">
        <v>50</v>
      </c>
    </row>
    <row r="30" spans="1:9" ht="47.25" customHeight="1">
      <c r="B30" s="25" t="s">
        <v>51</v>
      </c>
      <c r="C30" s="25"/>
      <c r="D30" s="25"/>
    </row>
    <row r="31" spans="1:9" ht="30">
      <c r="B31" s="24" t="s">
        <v>52</v>
      </c>
      <c r="C31" s="25"/>
      <c r="D31" s="25" t="s">
        <v>570</v>
      </c>
    </row>
    <row r="32" spans="1:9" ht="30">
      <c r="B32" s="24" t="s">
        <v>53</v>
      </c>
      <c r="C32" s="25"/>
      <c r="D32" s="25" t="s">
        <v>570</v>
      </c>
    </row>
    <row r="33" spans="2:4" ht="42.75" customHeight="1">
      <c r="B33" s="25" t="s">
        <v>54</v>
      </c>
      <c r="C33" s="25"/>
      <c r="D33" s="25"/>
    </row>
    <row r="34" spans="2:4" ht="30">
      <c r="B34" s="24" t="s">
        <v>55</v>
      </c>
      <c r="C34" s="25"/>
      <c r="D34" s="25" t="s">
        <v>571</v>
      </c>
    </row>
  </sheetData>
  <mergeCells count="12">
    <mergeCell ref="B6:H6"/>
    <mergeCell ref="B10:H10"/>
    <mergeCell ref="H23:I23"/>
    <mergeCell ref="H24:I24"/>
    <mergeCell ref="H25:I25"/>
    <mergeCell ref="B28:C28"/>
    <mergeCell ref="B4:B5"/>
    <mergeCell ref="C4:C5"/>
    <mergeCell ref="D4:D5"/>
    <mergeCell ref="E4:E5"/>
    <mergeCell ref="F4:F5"/>
    <mergeCell ref="G4:I4"/>
  </mergeCells>
  <pageMargins left="0.25" right="0.25" top="0.75" bottom="0.75" header="0.3" footer="0.3"/>
  <pageSetup paperSize="9" scale="53" fitToHeight="0" orientation="landscape" r:id="rId1"/>
  <drawing r:id="rId2"/>
  <legacyDrawing r:id="rId3"/>
  <oleObjects>
    <mc:AlternateContent xmlns:mc="http://schemas.openxmlformats.org/markup-compatibility/2006">
      <mc:Choice Requires="x14">
        <oleObject progId="Packager Shell Object" shapeId="1025" r:id="rId4">
          <objectPr defaultSize="0" autoPict="0" r:id="rId5">
            <anchor moveWithCells="1">
              <from>
                <xdr:col>2</xdr:col>
                <xdr:colOff>57150</xdr:colOff>
                <xdr:row>29</xdr:row>
                <xdr:rowOff>38100</xdr:rowOff>
              </from>
              <to>
                <xdr:col>2</xdr:col>
                <xdr:colOff>2228850</xdr:colOff>
                <xdr:row>29</xdr:row>
                <xdr:rowOff>352425</xdr:rowOff>
              </to>
            </anchor>
          </objectPr>
        </oleObject>
      </mc:Choice>
      <mc:Fallback>
        <oleObject progId="Packager Shell Object" shapeId="1025" r:id="rId4"/>
      </mc:Fallback>
    </mc:AlternateContent>
    <mc:AlternateContent xmlns:mc="http://schemas.openxmlformats.org/markup-compatibility/2006">
      <mc:Choice Requires="x14">
        <oleObject progId="Packager Shell Object" shapeId="1026" r:id="rId6">
          <objectPr defaultSize="0" autoPict="0" r:id="rId7">
            <anchor moveWithCells="1">
              <from>
                <xdr:col>2</xdr:col>
                <xdr:colOff>47625</xdr:colOff>
                <xdr:row>32</xdr:row>
                <xdr:rowOff>38100</xdr:rowOff>
              </from>
              <to>
                <xdr:col>3</xdr:col>
                <xdr:colOff>0</xdr:colOff>
                <xdr:row>32</xdr:row>
                <xdr:rowOff>390525</xdr:rowOff>
              </to>
            </anchor>
          </objectPr>
        </oleObject>
      </mc:Choice>
      <mc:Fallback>
        <oleObject progId="Packager Shell Object" shapeId="1026" r:id="rId6"/>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B6207A-386B-4063-89CB-5B081779994C}">
  <sheetPr>
    <pageSetUpPr fitToPage="1"/>
  </sheetPr>
  <dimension ref="A1:J39"/>
  <sheetViews>
    <sheetView showGridLines="0" workbookViewId="0">
      <selection activeCell="C40" sqref="C40"/>
    </sheetView>
  </sheetViews>
  <sheetFormatPr baseColWidth="10" defaultColWidth="11.42578125" defaultRowHeight="15"/>
  <cols>
    <col min="1" max="1" width="11.42578125" style="5" customWidth="1"/>
    <col min="2" max="2" width="48" style="5" customWidth="1"/>
    <col min="3" max="3" width="31.85546875" style="5" bestFit="1" customWidth="1"/>
    <col min="4" max="4" width="20.42578125" style="5" customWidth="1"/>
    <col min="5" max="5" width="24.28515625" style="5" customWidth="1"/>
    <col min="6" max="6" width="32.7109375" style="5" customWidth="1"/>
    <col min="7" max="7" width="33.42578125" style="5" customWidth="1"/>
    <col min="8" max="8" width="32.7109375" style="5" customWidth="1"/>
    <col min="9" max="9" width="18.140625" style="5" customWidth="1"/>
    <col min="10" max="10" width="24.140625" style="5" customWidth="1"/>
    <col min="11" max="16384" width="11.42578125" style="5"/>
  </cols>
  <sheetData>
    <row r="1" spans="1:10" ht="18.75">
      <c r="A1" s="1" t="s">
        <v>0</v>
      </c>
      <c r="B1" s="3"/>
      <c r="C1" s="3"/>
      <c r="D1" s="3"/>
      <c r="E1" s="3"/>
      <c r="F1" s="3"/>
      <c r="G1" s="3"/>
      <c r="H1" s="3"/>
      <c r="I1" s="3"/>
    </row>
    <row r="2" spans="1:10">
      <c r="B2" s="7"/>
      <c r="C2" s="7"/>
      <c r="D2" s="7"/>
      <c r="E2" s="7"/>
      <c r="F2" s="7"/>
      <c r="G2" s="7"/>
    </row>
    <row r="3" spans="1:10" s="15" customFormat="1">
      <c r="A3" s="10" t="s">
        <v>1</v>
      </c>
      <c r="B3" s="12"/>
      <c r="C3" s="12"/>
      <c r="D3" s="12"/>
      <c r="E3" s="12"/>
      <c r="F3" s="12"/>
      <c r="G3" s="12"/>
    </row>
    <row r="4" spans="1:10" s="12" customFormat="1">
      <c r="B4" s="54" t="s">
        <v>2</v>
      </c>
      <c r="C4" s="54" t="s">
        <v>3</v>
      </c>
      <c r="D4" s="54" t="s">
        <v>4</v>
      </c>
      <c r="E4" s="19" t="s">
        <v>5</v>
      </c>
      <c r="F4" s="19" t="s">
        <v>520</v>
      </c>
      <c r="G4" s="19" t="s">
        <v>7</v>
      </c>
      <c r="H4" s="19"/>
      <c r="I4" s="19"/>
      <c r="J4" s="56"/>
    </row>
    <row r="5" spans="1:10" s="21" customFormat="1" ht="44.25" customHeight="1">
      <c r="B5" s="54"/>
      <c r="C5" s="54"/>
      <c r="D5" s="54"/>
      <c r="E5" s="19"/>
      <c r="F5" s="19"/>
      <c r="G5" s="57" t="s">
        <v>8</v>
      </c>
      <c r="H5" s="57" t="s">
        <v>9</v>
      </c>
      <c r="I5" s="57" t="s">
        <v>10</v>
      </c>
      <c r="J5" s="57" t="s">
        <v>11</v>
      </c>
    </row>
    <row r="6" spans="1:10" s="9" customFormat="1" ht="20.25" customHeight="1">
      <c r="B6" s="23" t="s">
        <v>12</v>
      </c>
      <c r="C6" s="23"/>
      <c r="D6" s="23"/>
      <c r="E6" s="23"/>
      <c r="F6" s="23"/>
      <c r="G6" s="23"/>
      <c r="H6" s="23"/>
      <c r="I6" s="24"/>
      <c r="J6" s="24"/>
    </row>
    <row r="7" spans="1:10" ht="45">
      <c r="B7" s="24" t="s">
        <v>521</v>
      </c>
      <c r="C7" s="105">
        <v>45047</v>
      </c>
      <c r="D7" s="25"/>
      <c r="E7" s="24" t="s">
        <v>522</v>
      </c>
      <c r="F7" s="25" t="s">
        <v>523</v>
      </c>
      <c r="G7" s="25"/>
      <c r="H7" s="25" t="s">
        <v>524</v>
      </c>
      <c r="I7" s="24" t="s">
        <v>135</v>
      </c>
      <c r="J7" s="24" t="s">
        <v>525</v>
      </c>
    </row>
    <row r="8" spans="1:10" ht="60">
      <c r="B8" s="24" t="s">
        <v>526</v>
      </c>
      <c r="C8" s="105">
        <v>45108</v>
      </c>
      <c r="D8" s="25"/>
      <c r="E8" s="24" t="s">
        <v>527</v>
      </c>
      <c r="F8" s="25" t="s">
        <v>528</v>
      </c>
      <c r="G8" s="25"/>
      <c r="H8" s="25"/>
      <c r="I8" s="24"/>
      <c r="J8" s="24"/>
    </row>
    <row r="9" spans="1:10" ht="45">
      <c r="B9" s="24" t="s">
        <v>529</v>
      </c>
      <c r="C9" s="105">
        <v>45139</v>
      </c>
      <c r="D9" s="25"/>
      <c r="E9" s="24" t="s">
        <v>530</v>
      </c>
      <c r="F9" s="25" t="s">
        <v>531</v>
      </c>
      <c r="G9" s="25"/>
      <c r="H9" s="25"/>
      <c r="I9" s="24"/>
      <c r="J9" s="24"/>
    </row>
    <row r="10" spans="1:10" ht="15" customHeight="1">
      <c r="B10" s="23" t="s">
        <v>14</v>
      </c>
      <c r="C10" s="23"/>
      <c r="D10" s="23"/>
      <c r="E10" s="23"/>
      <c r="F10" s="23"/>
      <c r="G10" s="23"/>
      <c r="H10" s="23"/>
      <c r="I10" s="24"/>
      <c r="J10" s="24"/>
    </row>
    <row r="11" spans="1:10" ht="45">
      <c r="B11" s="25"/>
      <c r="C11" s="106">
        <v>45047</v>
      </c>
      <c r="D11" s="25"/>
      <c r="E11" s="9" t="s">
        <v>532</v>
      </c>
      <c r="F11" s="25" t="s">
        <v>533</v>
      </c>
      <c r="G11" s="25"/>
      <c r="H11" s="25"/>
      <c r="I11" s="24"/>
      <c r="J11" s="24"/>
    </row>
    <row r="12" spans="1:10" ht="60">
      <c r="B12" s="25"/>
      <c r="C12" s="105">
        <v>45108</v>
      </c>
      <c r="D12" s="25"/>
      <c r="E12" s="24" t="s">
        <v>534</v>
      </c>
      <c r="F12" s="25" t="s">
        <v>535</v>
      </c>
      <c r="G12" s="25"/>
      <c r="H12" s="25"/>
      <c r="I12" s="24"/>
      <c r="J12" s="24"/>
    </row>
    <row r="13" spans="1:10" ht="45">
      <c r="B13" s="25"/>
      <c r="C13" s="105">
        <v>45170</v>
      </c>
      <c r="D13" s="25"/>
      <c r="E13" s="24" t="s">
        <v>536</v>
      </c>
      <c r="F13" s="25" t="s">
        <v>537</v>
      </c>
      <c r="G13" s="25"/>
      <c r="H13" s="25"/>
      <c r="I13" s="24"/>
      <c r="J13" s="24"/>
    </row>
    <row r="14" spans="1:10" ht="45">
      <c r="B14" s="25"/>
      <c r="C14" s="105">
        <v>45231</v>
      </c>
      <c r="D14" s="25"/>
      <c r="E14" s="24" t="s">
        <v>538</v>
      </c>
      <c r="F14" s="25" t="s">
        <v>539</v>
      </c>
      <c r="G14" s="25"/>
      <c r="H14" s="25"/>
      <c r="I14" s="25"/>
      <c r="J14" s="25"/>
    </row>
    <row r="15" spans="1:10">
      <c r="A15" s="10" t="s">
        <v>31</v>
      </c>
    </row>
    <row r="16" spans="1:10" s="40" customFormat="1" ht="45">
      <c r="B16" s="71" t="s">
        <v>32</v>
      </c>
      <c r="C16" s="71" t="s">
        <v>33</v>
      </c>
      <c r="D16" s="57" t="s">
        <v>34</v>
      </c>
      <c r="E16" s="57" t="s">
        <v>35</v>
      </c>
      <c r="F16" s="71" t="s">
        <v>36</v>
      </c>
      <c r="G16" s="71" t="s">
        <v>37</v>
      </c>
      <c r="H16" s="71" t="s">
        <v>38</v>
      </c>
      <c r="I16" s="71" t="s">
        <v>39</v>
      </c>
    </row>
    <row r="17" spans="1:9" ht="30">
      <c r="B17" s="24" t="s">
        <v>540</v>
      </c>
      <c r="C17" s="24" t="s">
        <v>541</v>
      </c>
      <c r="D17" s="25"/>
      <c r="E17" s="25"/>
      <c r="F17" s="107">
        <v>3054546</v>
      </c>
      <c r="G17" s="68">
        <v>45027</v>
      </c>
      <c r="H17" s="108" t="s">
        <v>542</v>
      </c>
      <c r="I17" s="109" t="s">
        <v>543</v>
      </c>
    </row>
    <row r="18" spans="1:9" ht="30">
      <c r="B18" s="24" t="s">
        <v>540</v>
      </c>
      <c r="C18" s="24" t="s">
        <v>541</v>
      </c>
      <c r="D18" s="25"/>
      <c r="E18" s="25"/>
      <c r="F18" s="107">
        <v>6109092</v>
      </c>
      <c r="G18" s="68">
        <v>45110</v>
      </c>
      <c r="H18" s="108" t="s">
        <v>544</v>
      </c>
      <c r="I18" s="109" t="s">
        <v>543</v>
      </c>
    </row>
    <row r="19" spans="1:9" ht="30">
      <c r="B19" s="24" t="s">
        <v>540</v>
      </c>
      <c r="C19" s="24" t="s">
        <v>541</v>
      </c>
      <c r="D19" s="25"/>
      <c r="E19" s="25"/>
      <c r="F19" s="107">
        <v>1527273</v>
      </c>
      <c r="G19" s="68">
        <v>45147</v>
      </c>
      <c r="H19" s="108" t="s">
        <v>545</v>
      </c>
      <c r="I19" s="109" t="s">
        <v>543</v>
      </c>
    </row>
    <row r="20" spans="1:9" ht="30">
      <c r="B20" s="24" t="s">
        <v>540</v>
      </c>
      <c r="C20" s="24" t="s">
        <v>541</v>
      </c>
      <c r="D20" s="25"/>
      <c r="E20" s="25"/>
      <c r="F20" s="107">
        <v>1527273</v>
      </c>
      <c r="G20" s="68">
        <v>45175</v>
      </c>
      <c r="H20" s="108" t="s">
        <v>546</v>
      </c>
      <c r="I20" s="109" t="s">
        <v>543</v>
      </c>
    </row>
    <row r="21" spans="1:9" ht="30">
      <c r="B21" s="24" t="s">
        <v>540</v>
      </c>
      <c r="C21" s="24" t="s">
        <v>541</v>
      </c>
      <c r="D21" s="25"/>
      <c r="E21" s="25"/>
      <c r="F21" s="107">
        <v>6000000</v>
      </c>
      <c r="G21" s="68">
        <v>45197</v>
      </c>
      <c r="H21" s="108" t="s">
        <v>547</v>
      </c>
      <c r="I21" s="108" t="s">
        <v>543</v>
      </c>
    </row>
    <row r="22" spans="1:9" ht="30">
      <c r="B22" s="24" t="s">
        <v>540</v>
      </c>
      <c r="C22" s="24" t="s">
        <v>541</v>
      </c>
      <c r="D22" s="25"/>
      <c r="E22" s="25"/>
      <c r="F22" s="107">
        <v>7200000</v>
      </c>
      <c r="G22" s="68">
        <v>45236</v>
      </c>
      <c r="H22" s="108" t="s">
        <v>548</v>
      </c>
      <c r="I22" s="108" t="s">
        <v>543</v>
      </c>
    </row>
    <row r="23" spans="1:9" ht="30">
      <c r="B23" s="24" t="s">
        <v>540</v>
      </c>
      <c r="C23" s="24" t="s">
        <v>541</v>
      </c>
      <c r="D23" s="25"/>
      <c r="E23" s="25"/>
      <c r="F23" s="107">
        <v>2786777</v>
      </c>
      <c r="G23" s="68">
        <v>45252</v>
      </c>
      <c r="H23" s="108" t="s">
        <v>549</v>
      </c>
      <c r="I23" s="108" t="s">
        <v>543</v>
      </c>
    </row>
    <row r="24" spans="1:9" ht="30">
      <c r="B24" s="24" t="s">
        <v>540</v>
      </c>
      <c r="C24" s="24" t="s">
        <v>541</v>
      </c>
      <c r="D24" s="25"/>
      <c r="E24" s="25"/>
      <c r="F24" s="107">
        <v>2786777</v>
      </c>
      <c r="G24" s="66">
        <v>45267</v>
      </c>
      <c r="H24" s="108" t="s">
        <v>550</v>
      </c>
      <c r="I24" s="108" t="s">
        <v>543</v>
      </c>
    </row>
    <row r="26" spans="1:9">
      <c r="A26" s="10" t="s">
        <v>40</v>
      </c>
      <c r="C26" s="10"/>
      <c r="D26" s="10"/>
      <c r="E26" s="10"/>
      <c r="F26" s="10"/>
      <c r="G26" s="10"/>
      <c r="H26" s="10"/>
      <c r="I26" s="10"/>
    </row>
    <row r="27" spans="1:9" ht="50.25" customHeight="1">
      <c r="B27" s="71" t="s">
        <v>41</v>
      </c>
      <c r="C27" s="78" t="s">
        <v>42</v>
      </c>
      <c r="D27" s="57" t="s">
        <v>43</v>
      </c>
      <c r="E27" s="57" t="s">
        <v>44</v>
      </c>
      <c r="F27" s="57" t="s">
        <v>45</v>
      </c>
      <c r="G27" s="110" t="s">
        <v>46</v>
      </c>
      <c r="H27" s="9"/>
      <c r="I27" s="9"/>
    </row>
    <row r="28" spans="1:9">
      <c r="B28" s="25"/>
      <c r="C28" s="25"/>
      <c r="D28" s="25"/>
      <c r="E28" s="25"/>
      <c r="F28" s="25"/>
      <c r="G28" s="111"/>
      <c r="H28" s="46"/>
      <c r="I28" s="46"/>
    </row>
    <row r="29" spans="1:9">
      <c r="B29" s="25"/>
      <c r="C29" s="25"/>
      <c r="D29" s="25"/>
      <c r="E29" s="25"/>
      <c r="F29" s="25"/>
      <c r="G29" s="111"/>
      <c r="H29" s="46"/>
      <c r="I29" s="46"/>
    </row>
    <row r="30" spans="1:9">
      <c r="B30" s="25"/>
      <c r="C30" s="25"/>
      <c r="D30" s="25"/>
      <c r="E30" s="25"/>
      <c r="F30" s="25"/>
      <c r="G30" s="111"/>
      <c r="H30" s="46"/>
      <c r="I30" s="46"/>
    </row>
    <row r="31" spans="1:9">
      <c r="G31" s="10"/>
    </row>
    <row r="33" spans="2:4" ht="33" customHeight="1">
      <c r="B33" s="47" t="s">
        <v>47</v>
      </c>
      <c r="C33" s="47"/>
      <c r="D33" s="112"/>
    </row>
    <row r="34" spans="2:4">
      <c r="B34" s="103" t="s">
        <v>48</v>
      </c>
      <c r="C34" s="103" t="s">
        <v>49</v>
      </c>
      <c r="D34" s="103" t="s">
        <v>50</v>
      </c>
    </row>
    <row r="35" spans="2:4">
      <c r="B35" s="25" t="s">
        <v>51</v>
      </c>
      <c r="C35" s="25"/>
      <c r="D35" s="25" t="s">
        <v>551</v>
      </c>
    </row>
    <row r="36" spans="2:4" ht="30">
      <c r="B36" s="24" t="s">
        <v>52</v>
      </c>
      <c r="C36" s="25"/>
      <c r="D36" s="25" t="s">
        <v>552</v>
      </c>
    </row>
    <row r="37" spans="2:4" ht="30">
      <c r="B37" s="24" t="s">
        <v>53</v>
      </c>
      <c r="C37" s="25"/>
      <c r="D37" s="25" t="s">
        <v>553</v>
      </c>
    </row>
    <row r="38" spans="2:4">
      <c r="B38" s="25" t="s">
        <v>54</v>
      </c>
      <c r="C38" s="25"/>
      <c r="D38" s="25" t="s">
        <v>554</v>
      </c>
    </row>
    <row r="39" spans="2:4" ht="30">
      <c r="B39" s="24" t="s">
        <v>55</v>
      </c>
      <c r="C39" s="25" t="s">
        <v>269</v>
      </c>
      <c r="D39" s="25"/>
    </row>
  </sheetData>
  <mergeCells count="12">
    <mergeCell ref="B6:H6"/>
    <mergeCell ref="B10:H10"/>
    <mergeCell ref="H28:I28"/>
    <mergeCell ref="H29:I29"/>
    <mergeCell ref="H30:I30"/>
    <mergeCell ref="B33:C33"/>
    <mergeCell ref="B4:B5"/>
    <mergeCell ref="C4:C5"/>
    <mergeCell ref="D4:D5"/>
    <mergeCell ref="E4:E5"/>
    <mergeCell ref="F4:F5"/>
    <mergeCell ref="G4:I4"/>
  </mergeCells>
  <pageMargins left="0.25" right="0.25" top="0.75" bottom="0.75" header="0.3" footer="0.3"/>
  <pageSetup paperSize="9"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RED GRANITI Enggmts env.</vt:lpstr>
      <vt:lpstr>QMM Enggmts env.et soc</vt:lpstr>
      <vt:lpstr>North Mining Enggmts env</vt:lpstr>
      <vt:lpstr>MOSA Enggmts env.et soc</vt:lpstr>
      <vt:lpstr>GOLD SAND Enggmts env.</vt:lpstr>
      <vt:lpstr>Gallois Enggmts env.et soc</vt:lpstr>
      <vt:lpstr>ERG Enggmts env.et soc</vt:lpstr>
      <vt:lpstr>Base Tol Enggmts env.</vt:lpstr>
      <vt:lpstr>APC Enggmts env.et soc</vt:lpstr>
      <vt:lpstr>DMSA Enggmts env.et soc</vt:lpstr>
      <vt:lpstr>CEMENTIS Enggmts env.et soc</vt:lpstr>
      <vt:lpstr>AMSA Enggmts env.et soc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Tovo Ramaroson</dc:creator>
  <cp:lastModifiedBy>Tovo Ramaroson</cp:lastModifiedBy>
  <dcterms:created xsi:type="dcterms:W3CDTF">2026-03-26T06:39:31Z</dcterms:created>
  <dcterms:modified xsi:type="dcterms:W3CDTF">2026-03-26T07:20:06Z</dcterms:modified>
</cp:coreProperties>
</file>